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updateLinks="never" codeName="ThisWorkbook"/>
  <mc:AlternateContent xmlns:mc="http://schemas.openxmlformats.org/markup-compatibility/2006">
    <mc:Choice Requires="x15">
      <x15ac:absPath xmlns:x15ac="http://schemas.microsoft.com/office/spreadsheetml/2010/11/ac" url="C:\Disco D\ALESSANDRA MUR\GOBIERNO CORPORATIVO\EJERCICIO 2025\"/>
    </mc:Choice>
  </mc:AlternateContent>
  <xr:revisionPtr revIDLastSave="0" documentId="13_ncr:1_{A070DF22-550E-4814-A945-7DE652E53188}" xr6:coauthVersionLast="47" xr6:coauthVersionMax="47" xr10:uidLastSave="{00000000-0000-0000-0000-000000000000}"/>
  <bookViews>
    <workbookView xWindow="-110" yWindow="-110" windowWidth="19420" windowHeight="11500" tabRatio="839" xr2:uid="{00000000-000D-0000-FFFF-FFFF00000000}"/>
  </bookViews>
  <sheets>
    <sheet name="Principal" sheetId="10" r:id="rId1"/>
    <sheet name="1" sheetId="23" r:id="rId2"/>
    <sheet name="2" sheetId="32" r:id="rId3"/>
    <sheet name="3" sheetId="35" r:id="rId4"/>
    <sheet name="4" sheetId="36" r:id="rId5"/>
    <sheet name="5" sheetId="37" r:id="rId6"/>
    <sheet name="6" sheetId="38" r:id="rId7"/>
    <sheet name="7" sheetId="39" r:id="rId8"/>
    <sheet name="8" sheetId="33" r:id="rId9"/>
    <sheet name="9" sheetId="34" r:id="rId10"/>
    <sheet name="TC" sheetId="18" state="hidden" r:id="rId11"/>
    <sheet name="Validacion" sheetId="17" state="hidden" r:id="rId12"/>
  </sheets>
  <definedNames>
    <definedName name="_xlnm._FilterDatabase" localSheetId="10" hidden="1">TC!$A$1:$AC$1379</definedName>
    <definedName name="_xlnm.Print_Area" localSheetId="1">'1'!$A$1:$J$30</definedName>
    <definedName name="_xlnm.Print_Area" localSheetId="2">'2'!$A$3:$J$34</definedName>
    <definedName name="_xlnm.Print_Area" localSheetId="3">'3'!$A$1:$J$42</definedName>
    <definedName name="_xlnm.Print_Area" localSheetId="4">'4'!$A$1:$J$23</definedName>
    <definedName name="_xlnm.Print_Area" localSheetId="5">'5'!$A$1:$J$25</definedName>
    <definedName name="_xlnm.Print_Area" localSheetId="6">'6'!$A$1:$J$35</definedName>
    <definedName name="_xlnm.Print_Area" localSheetId="7">'7'!$A$1:$J$96</definedName>
    <definedName name="_xlnm.Print_Area" localSheetId="8">'8'!$A$1:$J$19</definedName>
    <definedName name="_xlnm.Print_Area" localSheetId="9">'9'!$A$3:$J$18</definedName>
    <definedName name="_xlnm.Print_Area" localSheetId="0">Principal!$A$2:$I$14</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#REF!</definedName>
    <definedName name="Porcentaje_Maximo">Validacion!$H$4</definedName>
    <definedName name="Porcentaje_Minimo">Validacion!$H$3</definedName>
    <definedName name="Respuesta_SINO">Validacion!$B$3:$B$4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39" l="1"/>
  <c r="M21" i="39"/>
  <c r="M20" i="39"/>
  <c r="M19" i="39"/>
  <c r="M18" i="39"/>
  <c r="M17" i="39"/>
  <c r="M16" i="39"/>
  <c r="M31" i="38" l="1"/>
  <c r="M21" i="38"/>
  <c r="M14" i="38"/>
  <c r="M13" i="38"/>
  <c r="M12" i="38"/>
  <c r="M8" i="38"/>
  <c r="M25" i="37"/>
  <c r="M17" i="37"/>
  <c r="M6" i="37"/>
  <c r="M23" i="36"/>
  <c r="M15" i="36"/>
  <c r="M6" i="36"/>
  <c r="M36" i="35"/>
  <c r="M33" i="35"/>
  <c r="M25" i="35"/>
  <c r="M15" i="35"/>
  <c r="M6" i="35"/>
  <c r="M34" i="32"/>
  <c r="M25" i="32"/>
  <c r="M6" i="32"/>
  <c r="M21" i="23"/>
  <c r="M17" i="23"/>
  <c r="M16" i="23"/>
  <c r="M15" i="23"/>
  <c r="M7" i="23"/>
  <c r="H30" i="39"/>
  <c r="M13" i="34"/>
  <c r="M6" i="34"/>
  <c r="M17" i="33"/>
  <c r="M16" i="33"/>
  <c r="M7" i="33"/>
  <c r="M6" i="33"/>
  <c r="M91" i="39"/>
  <c r="M88" i="39"/>
  <c r="M80" i="39"/>
  <c r="M73" i="39"/>
  <c r="M69" i="39"/>
  <c r="M46" i="39"/>
  <c r="M43" i="39"/>
  <c r="M33" i="39"/>
  <c r="M10" i="39"/>
  <c r="M11" i="39"/>
  <c r="M6" i="39"/>
  <c r="V21" i="23" l="1"/>
  <c r="V7" i="23"/>
  <c r="V6" i="32"/>
  <c r="V25" i="32"/>
  <c r="V36" i="35"/>
  <c r="V25" i="35"/>
  <c r="V15" i="35"/>
  <c r="V15" i="36"/>
  <c r="V17" i="37"/>
  <c r="V21" i="38"/>
  <c r="V8" i="38"/>
  <c r="V31" i="38"/>
  <c r="V91" i="39"/>
  <c r="V80" i="39"/>
  <c r="V33" i="39"/>
  <c r="V6" i="33"/>
  <c r="V13" i="34"/>
  <c r="V6" i="34"/>
  <c r="E56" i="18" l="1"/>
  <c r="AC56" i="18" s="1"/>
  <c r="E55" i="18"/>
  <c r="AC55" i="18" s="1"/>
  <c r="E54" i="18"/>
  <c r="AC54" i="18" s="1"/>
  <c r="E53" i="18"/>
  <c r="AC53" i="18" s="1"/>
  <c r="E52" i="18"/>
  <c r="AC52" i="18" s="1"/>
  <c r="E51" i="18"/>
  <c r="AC51" i="18" s="1"/>
  <c r="E50" i="18"/>
  <c r="AC50" i="18" s="1"/>
  <c r="C69" i="18" l="1"/>
  <c r="AC69" i="18" s="1"/>
  <c r="E68" i="18"/>
  <c r="AC68" i="18" s="1"/>
  <c r="E67" i="18"/>
  <c r="AC67" i="18" s="1"/>
  <c r="C66" i="18"/>
  <c r="AC66" i="18" s="1"/>
  <c r="E65" i="18"/>
  <c r="AC65" i="18" s="1"/>
  <c r="C64" i="18"/>
  <c r="AC64" i="18" s="1"/>
  <c r="E63" i="18"/>
  <c r="AC63" i="18" s="1"/>
  <c r="E62" i="18"/>
  <c r="AC62" i="18" s="1"/>
  <c r="E61" i="18"/>
  <c r="AC61" i="18" s="1"/>
  <c r="E60" i="18"/>
  <c r="AC60" i="18" s="1"/>
  <c r="D59" i="18"/>
  <c r="C59" i="18"/>
  <c r="D58" i="18"/>
  <c r="C58" i="18"/>
  <c r="E57" i="18"/>
  <c r="AC57" i="18" s="1"/>
  <c r="E49" i="18"/>
  <c r="AC49" i="18" s="1"/>
  <c r="E48" i="18"/>
  <c r="AC48" i="18" s="1"/>
  <c r="E47" i="18"/>
  <c r="AC47" i="18" s="1"/>
  <c r="E37" i="18"/>
  <c r="AC37" i="18" s="1"/>
  <c r="C36" i="18"/>
  <c r="AC36" i="18" s="1"/>
  <c r="E35" i="18"/>
  <c r="AC35" i="18" s="1"/>
  <c r="E34" i="18"/>
  <c r="AC34" i="18" s="1"/>
  <c r="E45" i="18"/>
  <c r="AC45" i="18" s="1"/>
  <c r="C29" i="18"/>
  <c r="AC29" i="18" s="1"/>
  <c r="E28" i="18"/>
  <c r="AC28" i="18" s="1"/>
  <c r="E27" i="18"/>
  <c r="AC27" i="18" s="1"/>
  <c r="C26" i="18"/>
  <c r="AC26" i="18" s="1"/>
  <c r="E25" i="18"/>
  <c r="AC25" i="18" s="1"/>
  <c r="C24" i="18"/>
  <c r="AC24" i="18" s="1"/>
  <c r="C23" i="18"/>
  <c r="AC23" i="18" s="1"/>
  <c r="E22" i="18"/>
  <c r="AC22" i="18" s="1"/>
  <c r="E21" i="18"/>
  <c r="AC21" i="18" s="1"/>
  <c r="E43" i="18"/>
  <c r="AC43" i="18" s="1"/>
  <c r="E41" i="18"/>
  <c r="AC41" i="18" s="1"/>
  <c r="E40" i="18"/>
  <c r="AC40" i="18" s="1"/>
  <c r="E39" i="18"/>
  <c r="AC39" i="18" s="1"/>
  <c r="E38" i="18"/>
  <c r="AC38" i="18" s="1"/>
  <c r="C44" i="18"/>
  <c r="AC44" i="18" s="1"/>
  <c r="C42" i="18"/>
  <c r="AC42" i="18" s="1"/>
  <c r="C46" i="18"/>
  <c r="AC46" i="18" s="1"/>
  <c r="C32" i="18"/>
  <c r="AC32" i="18" s="1"/>
  <c r="E33" i="18"/>
  <c r="AC33" i="18" s="1"/>
  <c r="E31" i="18"/>
  <c r="AC31" i="18" s="1"/>
  <c r="E30" i="18"/>
  <c r="AC30" i="18" s="1"/>
  <c r="C19" i="18"/>
  <c r="AC19" i="18" s="1"/>
  <c r="C17" i="18"/>
  <c r="AC17" i="18" s="1"/>
  <c r="C16" i="18"/>
  <c r="AC16" i="18" s="1"/>
  <c r="E18" i="18"/>
  <c r="AC18" i="18" s="1"/>
  <c r="E20" i="18"/>
  <c r="AC20" i="18" s="1"/>
  <c r="E15" i="18"/>
  <c r="AC15" i="18" s="1"/>
  <c r="C72" i="18"/>
  <c r="AC72" i="18" s="1"/>
  <c r="E74" i="18"/>
  <c r="AC74" i="18" s="1"/>
  <c r="E73" i="18"/>
  <c r="AC73" i="18" s="1"/>
  <c r="E70" i="18"/>
  <c r="AC70" i="18" s="1"/>
  <c r="E71" i="18"/>
  <c r="AC71" i="18" s="1"/>
  <c r="D78" i="18"/>
  <c r="D76" i="18"/>
  <c r="C76" i="18"/>
  <c r="E77" i="18"/>
  <c r="AC77" i="18" s="1"/>
  <c r="E75" i="18"/>
  <c r="AC75" i="18" s="1"/>
  <c r="D14" i="18"/>
  <c r="D13" i="18"/>
  <c r="E12" i="18"/>
  <c r="AC12" i="18" s="1"/>
  <c r="E11" i="18"/>
  <c r="AC11" i="18" s="1"/>
  <c r="E10" i="18"/>
  <c r="AC10" i="18" s="1"/>
  <c r="E9" i="18"/>
  <c r="AC9" i="18" s="1"/>
  <c r="C14" i="18"/>
  <c r="AC14" i="18" s="1"/>
  <c r="C13" i="18"/>
  <c r="C8" i="18"/>
  <c r="AC8" i="18" s="1"/>
  <c r="E7" i="18"/>
  <c r="AC7" i="18" s="1"/>
  <c r="C78" i="18"/>
  <c r="AC13" i="18" l="1"/>
  <c r="AC76" i="18"/>
  <c r="AC78" i="18"/>
  <c r="AC58" i="18"/>
  <c r="AC59" i="18"/>
  <c r="V69" i="39"/>
  <c r="V46" i="39"/>
  <c r="V43" i="39"/>
  <c r="V6" i="39"/>
  <c r="V6" i="37"/>
  <c r="V6" i="36"/>
  <c r="V6" i="35"/>
  <c r="V7" i="33"/>
  <c r="I23" i="33"/>
  <c r="U3" i="34" l="1"/>
  <c r="U3" i="38"/>
  <c r="D26" i="10" s="1"/>
  <c r="J12" i="10" l="1"/>
  <c r="D30" i="39"/>
  <c r="L13" i="34" l="1"/>
  <c r="D30" i="10"/>
  <c r="L91" i="39" l="1"/>
  <c r="L88" i="39"/>
  <c r="L80" i="39"/>
  <c r="L73" i="39"/>
  <c r="L69" i="39"/>
  <c r="L46" i="39"/>
  <c r="L43" i="39"/>
  <c r="L33" i="39"/>
  <c r="L11" i="39"/>
  <c r="L10" i="39"/>
  <c r="U3" i="39"/>
  <c r="D27" i="10" s="1"/>
  <c r="L6" i="39"/>
  <c r="L12" i="38"/>
  <c r="L13" i="38"/>
  <c r="L31" i="38"/>
  <c r="L21" i="38"/>
  <c r="L14" i="38"/>
  <c r="L8" i="38"/>
  <c r="L25" i="37"/>
  <c r="L17" i="37"/>
  <c r="U3" i="37"/>
  <c r="D24" i="10" s="1"/>
  <c r="L6" i="37"/>
  <c r="L23" i="36"/>
  <c r="L15" i="36"/>
  <c r="U3" i="36"/>
  <c r="D23" i="10" s="1"/>
  <c r="L6" i="36"/>
  <c r="L36" i="35"/>
  <c r="L25" i="35"/>
  <c r="L33" i="35"/>
  <c r="L15" i="35"/>
  <c r="U3" i="35"/>
  <c r="D22" i="10" s="1"/>
  <c r="L6" i="35"/>
  <c r="L16" i="33" l="1"/>
  <c r="L6" i="34"/>
  <c r="L6" i="33"/>
  <c r="L17" i="33"/>
  <c r="L7" i="33"/>
  <c r="L34" i="32"/>
  <c r="L25" i="32"/>
  <c r="L6" i="32"/>
  <c r="U3" i="23"/>
  <c r="D20" i="10" s="1"/>
  <c r="U3" i="32" l="1"/>
  <c r="D21" i="10" s="1"/>
  <c r="U3" i="33"/>
  <c r="D28" i="10" s="1"/>
  <c r="L21" i="23"/>
  <c r="L17" i="23"/>
  <c r="L16" i="23"/>
  <c r="L15" i="23"/>
  <c r="L7" i="23"/>
  <c r="J6" i="10" l="1"/>
  <c r="J10" i="10"/>
  <c r="J8" i="10"/>
  <c r="C6" i="18" l="1"/>
  <c r="AC6" i="18" s="1"/>
  <c r="C5" i="18"/>
  <c r="AC5" i="18" s="1"/>
  <c r="J14" i="10"/>
  <c r="C4" i="18"/>
  <c r="AC4" i="18" s="1"/>
  <c r="C3" i="18"/>
  <c r="AC3" i="18" s="1"/>
  <c r="C2" i="18"/>
  <c r="AC2" i="18" s="1"/>
  <c r="AC8" i="10" l="1"/>
</calcChain>
</file>

<file path=xl/sharedStrings.xml><?xml version="1.0" encoding="utf-8"?>
<sst xmlns="http://schemas.openxmlformats.org/spreadsheetml/2006/main" count="785" uniqueCount="336">
  <si>
    <t>COD: 20150326</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</si>
  <si>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</si>
  <si>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x s d abcdefghij abcdefghij abcdefghi jabcdefghij abcdefghij abcdefghij abcdefghij abcdefghij abcdefghij abcdefghij</t>
  </si>
  <si>
    <t>REPORTE DE SOSTENIBILIDAD CORPORATIVA (10180)</t>
  </si>
  <si>
    <r>
      <t xml:space="preserve">RSC Version 2.0 - SMV 2020 </t>
    </r>
    <r>
      <rPr>
        <sz val="10"/>
        <color theme="0" tint="-0.249977111117893"/>
        <rFont val="Calibri"/>
        <family val="2"/>
        <scheme val="minor"/>
      </rPr>
      <t>®</t>
    </r>
  </si>
  <si>
    <t>Denominación:</t>
  </si>
  <si>
    <t>Minimo</t>
  </si>
  <si>
    <t>Maximo</t>
  </si>
  <si>
    <t>Ejercicio:</t>
  </si>
  <si>
    <t>Año</t>
  </si>
  <si>
    <t>Página Web:</t>
  </si>
  <si>
    <t>Longitud</t>
  </si>
  <si>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</si>
  <si>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t>RPJ</t>
  </si>
  <si>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</si>
  <si>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t>Completo</t>
  </si>
  <si>
    <t>I. Medio ambiente y cambio climático</t>
  </si>
  <si>
    <t>Política Ambiental</t>
  </si>
  <si>
    <t>Emisiones de Gases de Efecto Invernadero (GEI)</t>
  </si>
  <si>
    <t>Agua</t>
  </si>
  <si>
    <t>Energía</t>
  </si>
  <si>
    <t>Residuos Sólidos</t>
  </si>
  <si>
    <t>II. Social</t>
  </si>
  <si>
    <t>Grupos de interés</t>
  </si>
  <si>
    <t>Derechos Laborales</t>
  </si>
  <si>
    <t>Derechos Humanos</t>
  </si>
  <si>
    <t>III. Información complementaria</t>
  </si>
  <si>
    <t>Información Complementaria</t>
  </si>
  <si>
    <t>R</t>
  </si>
  <si>
    <t>V</t>
  </si>
  <si>
    <t>A</t>
  </si>
  <si>
    <t>ID DE PREGUNTA (SIME.SC_PREGUNTA)</t>
  </si>
  <si>
    <r>
      <rPr>
        <b/>
        <sz val="11"/>
        <color theme="0"/>
        <rFont val="Arial"/>
        <family val="2"/>
      </rPr>
      <t>I.</t>
    </r>
    <r>
      <rPr>
        <b/>
        <sz val="7"/>
        <color theme="0"/>
        <rFont val="Times New Roman"/>
        <family val="1"/>
      </rPr>
      <t xml:space="preserve">   </t>
    </r>
    <r>
      <rPr>
        <b/>
        <sz val="11"/>
        <color theme="0"/>
        <rFont val="Arial"/>
        <family val="2"/>
      </rPr>
      <t>MEDIO AMBIENTE Y CAMBIO CLIMÁTICO</t>
    </r>
  </si>
  <si>
    <r>
      <t>Política Ambiental</t>
    </r>
    <r>
      <rPr>
        <b/>
        <sz val="11"/>
        <color rgb="FF002060"/>
        <rFont val="Arial"/>
        <family val="2"/>
      </rPr>
      <t>:</t>
    </r>
  </si>
  <si>
    <t>Ir al Principal</t>
  </si>
  <si>
    <t>Pregunta 1</t>
  </si>
  <si>
    <t>Sí</t>
  </si>
  <si>
    <t>No</t>
  </si>
  <si>
    <t>Explicación:</t>
  </si>
  <si>
    <t>Cant.</t>
  </si>
  <si>
    <t>¿La sociedad cuenta con una política ambiental o un sistema de gestión que incluya compromisos ambientales?</t>
  </si>
  <si>
    <r>
      <t>a.</t>
    </r>
    <r>
      <rPr>
        <sz val="10"/>
        <color theme="1"/>
        <rFont val="Times New Roman"/>
        <family val="1"/>
      </rPr>
      <t xml:space="preserve">      </t>
    </r>
    <r>
      <rPr>
        <sz val="10"/>
        <color theme="1"/>
        <rFont val="Arial"/>
        <family val="2"/>
      </rPr>
      <t>En caso de que sea afirmativa la respuesta a la pregunta 1, indique la denominación del documento en el que se evidencie la política o el sistema de gestión adoptado por la sociedad, fecha de aprobación y el año desde el cual se viene aplicando:</t>
    </r>
  </si>
  <si>
    <t>Denominación del documento</t>
  </si>
  <si>
    <t xml:space="preserve">Fecha de aprobación </t>
  </si>
  <si>
    <t xml:space="preserve">Año desde el cual se viene aplicando </t>
  </si>
  <si>
    <r>
      <t>b.</t>
    </r>
    <r>
      <rPr>
        <sz val="10"/>
        <color theme="1"/>
        <rFont val="Times New Roman"/>
        <family val="1"/>
      </rPr>
      <t xml:space="preserve">      </t>
    </r>
    <r>
      <rPr>
        <sz val="10"/>
        <color theme="1"/>
        <rFont val="Arial"/>
        <family val="2"/>
      </rPr>
      <t>En caso de que sea afirmativa la respuesta a la pregunta 1, precise:</t>
    </r>
  </si>
  <si>
    <t>¿Dicha política ambiental o sistema de gestión ha sido aprobado por el Directorio?</t>
  </si>
  <si>
    <r>
      <t xml:space="preserve">¿Dicha política ambiental o sistema de gestión contempla la gestión de riesgos, identificación y medición de los impactos ambientales de sus operaciones relacionadas con el cambio climático </t>
    </r>
    <r>
      <rPr>
        <i/>
        <vertAlign val="superscript"/>
        <sz val="10"/>
        <color theme="1"/>
        <rFont val="Arial"/>
        <family val="2"/>
      </rPr>
      <t>(*)</t>
    </r>
    <r>
      <rPr>
        <i/>
        <sz val="10"/>
        <color theme="1"/>
        <rFont val="Arial"/>
        <family val="2"/>
      </rPr>
      <t>?</t>
    </r>
  </si>
  <si>
    <t>¿La sociedad cuenta con un informe de periodicidad anual en el que se evalúen los resultados de su política ambiental y que ha sido puesto de conocimiento del Directorio?</t>
  </si>
  <si>
    <t>(*) Se espera que la sociedad considere, en la gestión relacionada con el cambio climático, los aspectos “físicos” (inundaciones, deslizamientos, sequías, desertificación, etc.) y/o los aspectos de “transición” a una nueva economía baja en carbono (uso de nuevas tecnologías, descarbonización de portafolios de inversión, etc.).</t>
  </si>
  <si>
    <t>Pregunta 2</t>
  </si>
  <si>
    <r>
      <t xml:space="preserve">¿La sociedad, durante el ejercicio, ha sido objeto de alguna investigación, queja de la comunidad, controversia pública o se le ha impuesto alguna medida correctiva, medida cautelar, multa u otra sanción que involucre la violación de las normas ambientales por parte de ella? </t>
    </r>
    <r>
      <rPr>
        <i/>
        <vertAlign val="superscript"/>
        <sz val="10"/>
        <color theme="1"/>
        <rFont val="Arial"/>
        <family val="2"/>
      </rPr>
      <t>(*)</t>
    </r>
  </si>
  <si>
    <t>(*) Se espera que la sociedad considere en este punto aquellas investigaciones, quejas de la comunidad,  controversias públicas o medidas correctivas, medidas cautelares, multas u otra sanción, que se vinculen con impactos de carácter material.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</si>
  <si>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r>
      <t>a.</t>
    </r>
    <r>
      <rPr>
        <sz val="10"/>
        <color theme="1"/>
        <rFont val="Times New Roman"/>
        <family val="1"/>
      </rPr>
      <t xml:space="preserve">      </t>
    </r>
    <r>
      <rPr>
        <sz val="10"/>
        <color theme="1"/>
        <rFont val="Arial"/>
        <family val="2"/>
      </rPr>
      <t>En caso de que sea afirmativa la respuesta a la pregunta 2, indique el tipo de investigación, queja de la comunidad, controversia pública, medida correctiva, medida cautelar, multa u otra sanción, que involucre la violación de las normas ambientales a la que haya sido objeto la sociedad durante el ejercicio; así como el estado o situación de la misma al cierre del ejercicio:</t>
    </r>
  </si>
  <si>
    <t xml:space="preserve">Investigación, queja de la comunidad, controversia pública medida correctiva, medida cautelar, multa u otra sanción </t>
  </si>
  <si>
    <t>Estado o situación</t>
  </si>
  <si>
    <r>
      <t>b.</t>
    </r>
    <r>
      <rPr>
        <sz val="10"/>
        <color theme="1"/>
        <rFont val="Times New Roman"/>
        <family val="1"/>
      </rPr>
      <t xml:space="preserve">        </t>
    </r>
    <r>
      <rPr>
        <sz val="10"/>
        <color theme="1"/>
        <rFont val="Arial"/>
        <family val="2"/>
      </rPr>
      <t>Precise si la sociedad mantiene vigente alguna investigación, queja de la comunidad, controversia pública, medida correctiva, medida cautelar, multa u otra sanción, que involucre un incumplimiento de las normas ambientales iniciada en ejercicios anteriores; así como el estado o situación de la misma al cierre del ejercicio:</t>
    </r>
  </si>
  <si>
    <t xml:space="preserve">No aplica </t>
  </si>
  <si>
    <t>Emisiones de Gases de Efecto Invernadero (GEI):</t>
  </si>
  <si>
    <t>Pregunta 3</t>
  </si>
  <si>
    <t>¿La sociedad mide sus emisiones de GEI (*)?</t>
  </si>
  <si>
    <r>
      <rPr>
        <b/>
        <sz val="8"/>
        <color theme="1"/>
        <rFont val="Arial"/>
        <family val="2"/>
      </rPr>
      <t>(*) Gases de Efecto Invernadero (GEI)</t>
    </r>
    <r>
      <rPr>
        <sz val="8"/>
        <color theme="1"/>
        <rFont val="Arial"/>
        <family val="2"/>
      </rPr>
      <t>: Gases integrantes de la atmósfera, de origen natural o humano que atrapan la energía del sol en la atmósfera, provocando que esta se caliente (Ley N° 30754, Ley Marco sobre Cambio Climático, o norma que la sustituya o modifique).</t>
    </r>
  </si>
  <si>
    <t>a.      En caso de que sea afirmativa la respuesta a la pregunta 3, precise:</t>
  </si>
  <si>
    <t>Información requerida</t>
  </si>
  <si>
    <t>Si la sociedad cuenta con certificación, reporte o informe de un tercero que evidencie la medición de emisiones totales de GEI (*), indique la denominación del mismo, fecha de emisión y si se encuentra vigente al cierre del ejercicio.</t>
  </si>
  <si>
    <t>Si la sociedad cuenta con una plataforma, herramienta o estándar desarrollado internamente para la medición de emisiones totales de GEI (*), indique la denominación del mismo, su fecha de implementación y, de ser el caso, su última actualización.</t>
  </si>
  <si>
    <t>(*) A las emisiones totales de GEI generadas por una empresa se le denomina huella de carbono corporativa.</t>
  </si>
  <si>
    <t>b.      En caso de que sea afirmativa la respuesta a la pregunta 3, indique la siguiente información correspondiente a los últimos tres (3) ejercicios:</t>
  </si>
  <si>
    <r>
      <t>Emisiones Totales GEI (TM CO</t>
    </r>
    <r>
      <rPr>
        <b/>
        <vertAlign val="subscript"/>
        <sz val="10"/>
        <color theme="1"/>
        <rFont val="Arial"/>
        <family val="2"/>
      </rPr>
      <t>2</t>
    </r>
    <r>
      <rPr>
        <b/>
        <sz val="10"/>
        <color theme="1"/>
        <rFont val="Arial"/>
        <family val="2"/>
      </rPr>
      <t>e)</t>
    </r>
  </si>
  <si>
    <t>Ejercicio</t>
  </si>
  <si>
    <t>Alcance 1 (*)</t>
  </si>
  <si>
    <t>Alcance 2 (**)</t>
  </si>
  <si>
    <t>Alcance 3 (***)</t>
  </si>
  <si>
    <r>
      <rPr>
        <b/>
        <sz val="8"/>
        <color theme="1"/>
        <rFont val="Arial"/>
        <family val="2"/>
      </rPr>
      <t>(*) Alcance 1</t>
    </r>
    <r>
      <rPr>
        <sz val="8"/>
        <color theme="1"/>
        <rFont val="Arial"/>
        <family val="2"/>
      </rPr>
      <t>: Emisiones de GEI que son directamente generadas por la empresa. Por ejemplo, emisiones provenientes de la combustión en calderas, hornos, vehículos, etc.</t>
    </r>
  </si>
  <si>
    <r>
      <rPr>
        <b/>
        <sz val="8"/>
        <color theme="1"/>
        <rFont val="Arial"/>
        <family val="2"/>
      </rPr>
      <t>(*) Alcance 2</t>
    </r>
    <r>
      <rPr>
        <sz val="8"/>
        <color theme="1"/>
        <rFont val="Arial"/>
        <family val="2"/>
      </rPr>
      <t>: Emisiones de GEI generadas indirectamente por el uso de energía por parte de la empresa.</t>
    </r>
  </si>
  <si>
    <r>
      <rPr>
        <b/>
        <sz val="8"/>
        <color theme="1"/>
        <rFont val="Arial"/>
        <family val="2"/>
      </rPr>
      <t>(*) Alcance 3</t>
    </r>
    <r>
      <rPr>
        <sz val="8"/>
        <color theme="1"/>
        <rFont val="Arial"/>
        <family val="2"/>
      </rPr>
      <t>: Todas las otras emisiones de GEI generadas indirectamente por la empresa. Por ejemplo: viajes aéreos, terrestres, consumo de papel, traslado de colaboradores, etc.</t>
    </r>
  </si>
  <si>
    <t>Pregunta 4</t>
  </si>
  <si>
    <t>¿La sociedad tiene objetivos o metas para reducir las emisiones de GEI?</t>
  </si>
  <si>
    <t>a.   En caso de que sea afirmativa la respuesta a la pregunta 4, indique la denominación del documento en el que se sustenten los objetivos o metas de reducción de emisiones de GEI por parte de la sociedad, fecha de aprobación de los objetivos o metas y el año desde el cual se viene aplicando:</t>
  </si>
  <si>
    <t>b.   En caso de que sea afirmativa la respuesta a la pregunta 4, precise:</t>
  </si>
  <si>
    <t>¿Dichos objetivos o metas de reducción han sido aprobados por el Directorio?</t>
  </si>
  <si>
    <t>Agua:</t>
  </si>
  <si>
    <t>Pregunta 5</t>
  </si>
  <si>
    <t>¿La sociedad mide su consumo de agua (en m3) en todas sus actividades?</t>
  </si>
  <si>
    <t>En caso de que sea afirmativa la respuesta a la pregunta 5, indique la siguiente información correspondiente a los últimos tres (3) ejercicios:</t>
  </si>
  <si>
    <r>
      <t>Consumo Total de Agua (m</t>
    </r>
    <r>
      <rPr>
        <b/>
        <vertAlign val="superscript"/>
        <sz val="10"/>
        <color theme="1"/>
        <rFont val="Arial"/>
        <family val="2"/>
      </rPr>
      <t>3</t>
    </r>
    <r>
      <rPr>
        <b/>
        <sz val="10"/>
        <color theme="1"/>
        <rFont val="Arial"/>
        <family val="2"/>
      </rPr>
      <t>)</t>
    </r>
  </si>
  <si>
    <t>Pregunta 6</t>
  </si>
  <si>
    <t>¿La sociedad mide su huella hídrica (*)?</t>
  </si>
  <si>
    <r>
      <rPr>
        <b/>
        <sz val="8"/>
        <color theme="1"/>
        <rFont val="Arial"/>
        <family val="2"/>
      </rPr>
      <t>(*) Huella Hídrica</t>
    </r>
    <r>
      <rPr>
        <sz val="8"/>
        <color theme="1"/>
        <rFont val="Arial"/>
        <family val="2"/>
      </rPr>
      <t>: indicador que define el volumen total de agua utilizado e impactos ocasionados por la producción de bienes y servicios. Considera el consumo de agua directo e indirecto en todo el proceso productivo, incluyendo sus diferentes etapas en la cadena de suministros (“Norma que Promueve la Medición y Reducción Voluntaria de la Huella Hídrica y el Valor Compartido en las Cuencas Hidrográficas” - Resolución Jefatural N° 023-2020-ANA, o norma que la sustituya o modifique).</t>
    </r>
  </si>
  <si>
    <t>En caso de que sea afirmativa la respuesta a la pregunta 6, precise:</t>
  </si>
  <si>
    <t>Medición de huella hídrica</t>
  </si>
  <si>
    <t>Si la sociedad cuenta con certificación, reporte o informe de un tercero que evidencie la medición de su huella hídrica, indique la denominación del mismo, fecha de emisión y si se encuentra vigente al cierre del ejercicio.</t>
  </si>
  <si>
    <t>Si la sociedad cuenta con una plataforma, herramienta o estándar desarrollado internamente para la medición de su huella hídrica, indique la denominación del mismo, su fecha de implementación y, de ser el caso, su última actualización.</t>
  </si>
  <si>
    <t>Pregunta 7</t>
  </si>
  <si>
    <t>¿La sociedad tiene objetivos o metas para reducir su consumo de agua?</t>
  </si>
  <si>
    <t xml:space="preserve">No, debido a que el uso de agua no ha sido identificado como un aspecto ambiental significativo en nuestras operaciones. No obstante, la empresa mantiene el monitoreo permanente del consumo de agua en términos volumétricos (m³) como parte de su sistema de gestión ambiental, lo que permite una gestión preventiva y responsable del recurso. 
</t>
  </si>
  <si>
    <t>a.   En caso de que sea afirmativa la respuesta a la pregunta 7, indique la denominación del documento en el que se evidencien los objetivos o metas de reducción de consumo de agua de la sociedad adoptados, fecha de aprobación y el año desde el que se viene aplicando:</t>
  </si>
  <si>
    <t>Fecha de aprobación</t>
  </si>
  <si>
    <t xml:space="preserve">Año desde el que se viene aplicando </t>
  </si>
  <si>
    <t>b.   En caso de que sea afirmativa la respuesta a la pregunta 7, precise:</t>
  </si>
  <si>
    <t>No aplica</t>
  </si>
  <si>
    <t>Pregunta 8</t>
  </si>
  <si>
    <t>¿La sociedad controla la calidad de sus efluentes (*)?</t>
  </si>
  <si>
    <r>
      <rPr>
        <b/>
        <sz val="8"/>
        <color theme="1"/>
        <rFont val="Arial"/>
        <family val="2"/>
      </rPr>
      <t>(*) Efluente:</t>
    </r>
    <r>
      <rPr>
        <sz val="8"/>
        <color theme="1"/>
        <rFont val="Arial"/>
        <family val="2"/>
      </rPr>
      <t xml:space="preserve"> Descarga directa de aguas residuales al ambiente, cuya concentración de sustancias contaminantes debe contemplar los Límites Máximos Permisibles (LMP) normados por la legislación peruana. Se consideran aguas residuales a aquellas cuyas características han sido modificadas por actividades antropogénicas, requieren de tratamiento previo y pueden ser vertidas a un cuerpo natural de agua o ser reutilizadas. (Glosario de Términos para la Gestión Ambiental Peruana, Dirección General de Políticas, Normas e instrumentos de Gestión Ambiental, 2012, Ministerio de Ambiente – MINAM).</t>
    </r>
  </si>
  <si>
    <t>En caso de que sea afirmativa la respuesta a la pregunta 8, indique la denominación del documento que evidencie el control de los efluentes:</t>
  </si>
  <si>
    <t>Energía:</t>
  </si>
  <si>
    <t>Pregunta 9</t>
  </si>
  <si>
    <t>¿La sociedad mide su consumo de energía (en kWh)?</t>
  </si>
  <si>
    <t>En caso de que sea afirmativa la respuesta a la pregunta 9, indique la siguiente información correspondiente a los últimos tres (3) ejercicios:</t>
  </si>
  <si>
    <t>Consumo Total de Energía (kWh)</t>
  </si>
  <si>
    <t>Pregunta 10</t>
  </si>
  <si>
    <t>¿La sociedad tiene objetivos o metas para reducir su consumo de energía?</t>
  </si>
  <si>
    <t>a.   En caso de que sea afirmativa la respuesta a la pregunta 10, indique la denominación del documento en el que se evidencie los objetivos de reducción adoptados por la sociedad, fecha de aprobación y el año desde el que se viene aplicando:</t>
  </si>
  <si>
    <t>Año desde el que se viene aplicando</t>
  </si>
  <si>
    <t>b.   En caso de que sea afirmativa la respuesta a la pregunta 10, precise:</t>
  </si>
  <si>
    <t>Residuos Sólidos:</t>
  </si>
  <si>
    <t>Pregunta 11</t>
  </si>
  <si>
    <t>¿La sociedad mide los residuos sólidos que genera (en toneladas)?</t>
  </si>
  <si>
    <t>En caso de que sea afirmativa la respuesta a la pregunta 11, indique la siguiente información correspondiente a los últimos tres ejercicios:</t>
  </si>
  <si>
    <t>Residuos sólidos peligrosos (TM) (*)</t>
  </si>
  <si>
    <t>Residuos sólidos no peligrosos (TM) (**)</t>
  </si>
  <si>
    <t>Residuos sólidos totales 
'(TM)</t>
  </si>
  <si>
    <t>271.73</t>
  </si>
  <si>
    <t>449.91</t>
  </si>
  <si>
    <t>721.64</t>
  </si>
  <si>
    <t>146.73</t>
  </si>
  <si>
    <t>1352.47</t>
  </si>
  <si>
    <t>1499.2</t>
  </si>
  <si>
    <r>
      <rPr>
        <b/>
        <sz val="8"/>
        <color theme="1"/>
        <rFont val="Arial"/>
        <family val="2"/>
      </rPr>
      <t>(*) Residuos sólidos peligroso</t>
    </r>
    <r>
      <rPr>
        <sz val="8"/>
        <color theme="1"/>
        <rFont val="Arial"/>
        <family val="2"/>
      </rPr>
      <t>s: Se consideran residuos sólidos peligrosos aquellos contemplados en el Anexo III del Reglamento del Decreto Legislativo N° 1278, Decreto Legislativo que aprueba la Ley de Gestión Integral de Residuos Sólidos, aprobado por Decreto Supremo N° 014– 2017–MINAM, o norma que la sustituya o modifique.</t>
    </r>
  </si>
  <si>
    <r>
      <rPr>
        <b/>
        <sz val="8"/>
        <color theme="1"/>
        <rFont val="Arial"/>
        <family val="2"/>
      </rPr>
      <t>(**) Residuos sólidos no peligrosos</t>
    </r>
    <r>
      <rPr>
        <sz val="8"/>
        <color theme="1"/>
        <rFont val="Arial"/>
        <family val="2"/>
      </rPr>
      <t>: Se consideran residuos sólidos no peligrosos aquellos contemplados en el Anexo V del Reglamento del Decreto Legislativo N° 1278, Decreto Legislativo que aprueba la Ley de Gestión Integral de Residuos Sólidos, aprobado por Decreto Supremo N° 014–2017–MINAM, o norma que la sustituya o modifique.</t>
    </r>
  </si>
  <si>
    <t>Pregunta 12</t>
  </si>
  <si>
    <t>¿La sociedad tiene objetivos o metas para gestionar (reducir, reciclar o reutilizar) sus residuos sólidos?</t>
  </si>
  <si>
    <t>a.   En caso de que sea afirmativa la respuesta a la pregunta 12, indique nombre del documento en el que evidencien los objetivos de gestión de residuos sólidos adoptados por la sociedad, fecha de aprobación y año desde el cual se viene aplicando.</t>
  </si>
  <si>
    <t>b.   En caso de que sea afirmativa la respuesta a la pregunta 12, precise:</t>
  </si>
  <si>
    <t>¿Dichos objetivos de reducción han sido aprobados por el Directorio?</t>
  </si>
  <si>
    <t>II.   SOCIAL</t>
  </si>
  <si>
    <t>Grupos de interés:</t>
  </si>
  <si>
    <t>Pregunta 13</t>
  </si>
  <si>
    <t>¿La sociedad ha identificado los riesgos y oportunidades en relación con sus grupos de interés (como, por ejemplo, colaboradores, proveedores, accionistas, inversionistas, autoridades, clientes, comunidad, entre otros)?</t>
  </si>
  <si>
    <t>a.   En caso de que sea afirmativa la respuesta a la pregunta 13, indique:</t>
  </si>
  <si>
    <t>¿Cuenta con un plan de acción para administrar los riesgos y oportunidades con relación a sus grupos de interés?</t>
  </si>
  <si>
    <t>¿La sociedad cuenta con un informe en el que se evalúen los resultados de su plan de acción y éste ha sido de conocimiento del Directorio?</t>
  </si>
  <si>
    <t>¿Reporta públicamente su plan de acción y avances con relación a sus grupos de interés?</t>
  </si>
  <si>
    <t>b.    En caso de que sea afirmativa la respuesta a la pregunta 13, indique el nombre del documento que evidencia el plan de acción de la sociedad con relación a sus grupos de interés:</t>
  </si>
  <si>
    <t>Pregunta 14</t>
  </si>
  <si>
    <t>¿La sociedad durante el ejercicio ha tenido alguna controversia o conflicto material (*), con alguno de sus grupos de interés, incluyendo los conflictos sociales contenidos en el Reporte de Conflictos Sociales de la Defensoría del Pueblo (**) y el Reporte Willaqniki sobre conflictos sociales emitido por la Presidencia del Consejo de Ministros (***)?</t>
  </si>
  <si>
    <t>(*)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</si>
  <si>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Un “conflicto social” debe ser entendido como “un proceso complejo en el cual sectores de la sociedad, el Estado y las empresas perciben que sus objetivos, intereses, valores o necesidades son contradictorios y esa contradicción puede derivar en violencia.” Fuente: Adjuntía para la Prevención de Conflictos Sociales y la Gobernabilidad de la Defensoría del Pueblo del Perú. Reporte de Conflictos Sociales N° 186 (agosto-2019), Lima, 2019, p. 3.</t>
  </si>
  <si>
    <t>(***) Se define al “conflicto social” como el “proceso dinámico en el que dos o más actores sociales perciben que sus intereses se contraponen generalmente por el ejercicio de un derecho fundamental o por el acceso a bienes y servicios, adoptando acciones que pueden constituir un riesgo o una amenaza a la gobernabilidad y/o al orden público. Como proceso social puede escalar hacia escenarios de violencia entre las partes involucradas, ameritando la intervención articulada del Estado, la sociedad civil y los sectores productivos. Los conflictos sociales se atienden cuando las demandas que lo generan se encuentran dentro de las políticas de Gobierno y sus lineamientos.” Fuente: Secretaría de Gestión Social y Diálogo de la Presidencia del Consejo de Ministros. ABC de la Secretaría de Gestión Social y Diálogo. Lima, 2018, p.3.</t>
  </si>
  <si>
    <t>En caso de que sea afirmativa la respuesta a la pregunta 14, indique la controversia o conflicto material con alguno de sus grupos de interés; el estado o situación de la misma y el año de inicio de dicha controversia o conflicto:</t>
  </si>
  <si>
    <t>Controversia o conflicto</t>
  </si>
  <si>
    <t>Año de inicio</t>
  </si>
  <si>
    <t>Pregunta 15</t>
  </si>
  <si>
    <t>¿La sociedad incluye aspectos ambientales, sociales y de gobierno corporativo (ASG) en sus criterios de compra y/o selección de proveedores de bienes y/o servicios?</t>
  </si>
  <si>
    <t>En caso de que sea afirmativa la respuesta a la pregunta 15, indique la denominación del documento que evidencie la inclusión de aspectos ASG en los criterios de compra y/o selección de proveedores de bienes y/o servicios:</t>
  </si>
  <si>
    <t>Derechos Laborales:</t>
  </si>
  <si>
    <t>Pregunta 16</t>
  </si>
  <si>
    <t>¿La sociedad cuenta con una política laboral?</t>
  </si>
  <si>
    <t>a.   En caso de que sea afirmativa la respuesta a la pregunta 16, precise:</t>
  </si>
  <si>
    <t>¿Dicha política laboral ha sido aprobada por el Directorio?</t>
  </si>
  <si>
    <t>¿La sociedad cuenta con un informe en el que se evalúen los resultados de su política laboral y éste ha sido de conocimiento del Directorio?</t>
  </si>
  <si>
    <t>b.   En caso de que sea afirmativa la respuesta a la pregunta 16, indique si dicha política laboral incluye y/o promueve, según corresponda, los siguientes temas; así como precise la denominación del documento que evidencia su adopción, fecha de aprobación y el año desde el cual se viene aplicando:</t>
  </si>
  <si>
    <t>Año desde el cual se viene aplicando</t>
  </si>
  <si>
    <t xml:space="preserve">a.   Igualdad y no discriminación. </t>
  </si>
  <si>
    <t>b.   La diversidad.</t>
  </si>
  <si>
    <t>c.   Prevención del hostigamiento sexual (*).</t>
  </si>
  <si>
    <t xml:space="preserve">Normativa Interna de Prevención y Sanción contra el Hostigamiento Sexual (versión 4) </t>
  </si>
  <si>
    <t>d.   Prevención de los delitos de acoso y acoso sexual (**).</t>
  </si>
  <si>
    <t>e.   Libertad de afiliación y negociación colectiva.</t>
  </si>
  <si>
    <t>f.    Erradicación del trabajo forzoso.</t>
  </si>
  <si>
    <t>g.   Erradicación del trabajo infantil.</t>
  </si>
  <si>
    <t>(*) Tomar en consideración el alcance de la Ley N° 27942.</t>
  </si>
  <si>
    <t xml:space="preserve">(**) Tomar en consideración el alcance de los artículos 151-A y 176-B del Código Penal, respectivamente. </t>
  </si>
  <si>
    <t xml:space="preserve">c.   Indique el número de hombres y mujeres dentro de la organización y el porcentaje que representan del total de colaboradores. </t>
  </si>
  <si>
    <t>Colaboradores</t>
  </si>
  <si>
    <t>Número</t>
  </si>
  <si>
    <t>Porcentaje del total de colaboradores</t>
  </si>
  <si>
    <t>Mujeres</t>
  </si>
  <si>
    <t>Hombres</t>
  </si>
  <si>
    <t>Total</t>
  </si>
  <si>
    <t>Pregunta 17</t>
  </si>
  <si>
    <t>¿La sociedad durante el ejercicio ha sido objeto de investigación o se le ha impuesto alguna medida correctiva, medida cautelar, multa u otra sanción relacionadas con el incumplimiento de normas laborales, salud y la seguridad, trabajo forzado o trabajo infantil?</t>
  </si>
  <si>
    <t>a.   En caso de que sea afirmativa la respuesta a la pregunta 17, indique el tipo de investigación, medida correctiva, medida cautelar, multa u otra sanción, a la cual haya sido objeto la sociedad durante el ejercicio relacionadas con el incumplimiento de normas laborales, salud y la seguridad, trabajo forzado o trabajo infantil; así como el estado o situación de la misma al cierre del ejercicio:</t>
  </si>
  <si>
    <t>Investigación, medida correctiva, medida cautelar, multa u otra sanción</t>
  </si>
  <si>
    <t>b.   Precise si la sociedad mantiene vigentes investigaciones, medidas correctivas, medidas cautelares, multas u otras sanciones de ejercicios anteriores relacionadas con el incumplimiento de normas laborales, salud y la seguridad, trabajo forzado o trabajo infantil; así como el estado o situación de la misma al cierre del ejercicio:</t>
  </si>
  <si>
    <t>Pregunta 18</t>
  </si>
  <si>
    <t>¿La sociedad realiza una evaluación anual sobre su cumplimiento u observancia de las normas referidas a Salud y Seguridad en el Trabajo?</t>
  </si>
  <si>
    <t>Pregunta 19</t>
  </si>
  <si>
    <t>¿La sociedad lleva un registro de accidentes
laborales?</t>
  </si>
  <si>
    <t>En caso de que sea afirmativa la respuesta a la pregunta 19, indique la siguiente información correspondiente a accidentes laborales (*) de empleados directos (**) y contratados (***) de la sociedad en los últimos tres (3) ejercicios:</t>
  </si>
  <si>
    <t>Indicador</t>
  </si>
  <si>
    <t>(Ejercicio - 1)</t>
  </si>
  <si>
    <t>(Ejercicio - 2)</t>
  </si>
  <si>
    <t>N° de Empleados Directos</t>
  </si>
  <si>
    <t>Total de Horas trabajadas por todos los empleados directos durante el ejercicio</t>
  </si>
  <si>
    <t>N° de Accidentes Leves
(Empleados Directos)</t>
  </si>
  <si>
    <t>N° de Accidentes Incapacitantes
(Empleados Directos)</t>
  </si>
  <si>
    <t>N° de Accidentes Mortales
(Empleados Directos)</t>
  </si>
  <si>
    <t xml:space="preserve">N° de Empleados contratados </t>
  </si>
  <si>
    <t>Total de Horas trabajadas por todos los empleados contratados durante el ejercicio</t>
  </si>
  <si>
    <t>N° de Accidentes Leves
(Empleados contratados)</t>
  </si>
  <si>
    <t>N° de Accidentes Incapacitantes
(Empleados contratados)</t>
  </si>
  <si>
    <t>N° de Accidentes Mortales
(Empleados contratados)</t>
  </si>
  <si>
    <r>
      <rPr>
        <b/>
        <sz val="8"/>
        <color theme="1"/>
        <rFont val="Arial"/>
        <family val="2"/>
      </rPr>
      <t>(*) Accidente Leve</t>
    </r>
    <r>
      <rPr>
        <sz val="8"/>
        <color theme="1"/>
        <rFont val="Arial"/>
        <family val="2"/>
      </rPr>
      <t xml:space="preserve">: Suceso cuya lesión, resultado de la evaluación médica, que genera en el accidentado un descanso breve con retorno máximo al día siguiente a sus labores habituales.
</t>
    </r>
    <r>
      <rPr>
        <b/>
        <sz val="8"/>
        <color theme="1"/>
        <rFont val="Arial"/>
        <family val="2"/>
      </rPr>
      <t>Accidente Incapacitante</t>
    </r>
    <r>
      <rPr>
        <sz val="8"/>
        <color theme="1"/>
        <rFont val="Arial"/>
        <family val="2"/>
      </rPr>
      <t xml:space="preserve">: Suceso cuya lesión, resultado de la evaluación médica, da lugar a descanso, ausencia justificada al trabajo y tratamiento.
</t>
    </r>
    <r>
      <rPr>
        <b/>
        <sz val="8"/>
        <color theme="1"/>
        <rFont val="Arial"/>
        <family val="2"/>
      </rPr>
      <t>Accidente Mortal</t>
    </r>
    <r>
      <rPr>
        <sz val="8"/>
        <color theme="1"/>
        <rFont val="Arial"/>
        <family val="2"/>
      </rPr>
      <t xml:space="preserve">: Suceso cuyas lesiones producen la muerte del trabajador.
</t>
    </r>
    <r>
      <rPr>
        <b/>
        <sz val="8"/>
        <color theme="1"/>
        <rFont val="Arial"/>
        <family val="2"/>
      </rPr>
      <t>Fuente</t>
    </r>
    <r>
      <rPr>
        <sz val="8"/>
        <color theme="1"/>
        <rFont val="Arial"/>
        <family val="2"/>
      </rPr>
      <t>: Glosario de Términos del Reglamento de la Ley N° 29783 - Ley de Seguridad y Salud en el Trabajo, Decreto Supremo N° 005-2012-TR o norma que la sustituya o modifique.</t>
    </r>
  </si>
  <si>
    <r>
      <rPr>
        <b/>
        <sz val="8"/>
        <color theme="1"/>
        <rFont val="Arial"/>
        <family val="2"/>
      </rPr>
      <t>(**)</t>
    </r>
    <r>
      <rPr>
        <sz val="8"/>
        <color theme="1"/>
        <rFont val="Arial"/>
        <family val="2"/>
      </rPr>
      <t xml:space="preserve"> Se considera empleados directos a todos aquellos que se encuentran directamente vinculados a la empresa a través de cualquier modalidad contractual.</t>
    </r>
  </si>
  <si>
    <r>
      <rPr>
        <b/>
        <sz val="8"/>
        <color theme="1"/>
        <rFont val="Arial"/>
        <family val="2"/>
      </rPr>
      <t xml:space="preserve">(***) </t>
    </r>
    <r>
      <rPr>
        <sz val="8"/>
        <color theme="1"/>
        <rFont val="Arial"/>
        <family val="2"/>
      </rPr>
      <t>Se considera empleados contratados a todos aquellos que realizan actividades tercerizadas.</t>
    </r>
  </si>
  <si>
    <t>Pregunta 20</t>
  </si>
  <si>
    <t>¿La sociedad mide su clima laboral?</t>
  </si>
  <si>
    <t>a.   En caso de que sea afirmativa la respuesta a la pregunta 20, indique:</t>
  </si>
  <si>
    <t>¿La sociedad tiene objetivos o metas para mejorar su clima laboral?</t>
  </si>
  <si>
    <t>b.   En caso de que haya indicado contar con objetivos o metas para mejorar su clima laboral, indique la denominación del documento en el que se evidencien dichos objetivos, fecha de aprobación y el año desde el cual se viene aplicando:</t>
  </si>
  <si>
    <t xml:space="preserve">E-NPS </t>
  </si>
  <si>
    <t>Pregunta 21</t>
  </si>
  <si>
    <t>¿La sociedad tiene una política de gestión de talento para sus colaboradores?</t>
  </si>
  <si>
    <t>a.   En caso de que sea afirmativa la respuesta a la pregunta 21, indique la denominación del documento que sustente la política de gestión de talento para sus colaboradores:</t>
  </si>
  <si>
    <t>b.   En caso de que sea afirmativa la respuesta a la pregunta 21, precise:</t>
  </si>
  <si>
    <t>¿Dicha política de gestión de talento ha sido aprobada por el Directorio?</t>
  </si>
  <si>
    <t>Pregunta 22</t>
  </si>
  <si>
    <t>¿La sociedad tiene procedimientos para identificar y sancionar el hostigamiento sexual y la hostilidad laboral? (*)</t>
  </si>
  <si>
    <t>(*) Tomar en consideración el alcance que le da la Ley N° 27942 al hostigamiento sexual y el Decreto Supremo N° 003-97-TR a la hostilidad laboral o norma que la sustituye o modifique.</t>
  </si>
  <si>
    <t>En caso de que sea afirmativa la respuesta a la pregunta 22, indique la denominación del documento de la sociedad que sustente los procedimientos para prevenir el hostigamiento sexual y la hostilidad laboral:</t>
  </si>
  <si>
    <t>Derechos Humanos:</t>
  </si>
  <si>
    <t>Pregunta 23</t>
  </si>
  <si>
    <t xml:space="preserve">¿La sociedad cuenta con una política o sistema de gestión interno y externo que incluya un canal de quejas/denuncias para hacer frente a los impactos en los derechos humanos? </t>
  </si>
  <si>
    <t>¿La sociedad registra y responde, en un plazo determinado, los resultados de las investigaciones derivadas de las quejas/ denuncias a que se refiere la pregunta precedente?</t>
  </si>
  <si>
    <t>a.   En caso de que sea afirmativa la respuesta a la pregunta 23, indique la denominación del documento en el que se evidencie la política o el sistema de gestión interno y externo adoptado por la sociedad, fecha de emisión y el año desde el que se viene implementando:</t>
  </si>
  <si>
    <t>Fecha de emisión</t>
  </si>
  <si>
    <t>Año de implementación</t>
  </si>
  <si>
    <t>b.   En caso de que sea afirmativa la respuesta a la pregunta 23, indique:</t>
  </si>
  <si>
    <t>¿La sociedad cuenta con un informe en el que se evalúen los resultados de su política o sistema de gestión interno y externo para remediar  los impactos en los derechos humanos?</t>
  </si>
  <si>
    <t>¿La sociedad cuenta con un plan de capacitación en temas de derechos humanos que comprenda a toda la organización?</t>
  </si>
  <si>
    <t>III.   INFORMACIÓN COMPLEMENTARIA</t>
  </si>
  <si>
    <t>Pregunta 24</t>
  </si>
  <si>
    <t>¿La sociedad cuenta con una certificación internacional en materia de Sostenibilidad Corporativa?</t>
  </si>
  <si>
    <t>En caso de que sea afirmativa la respuesta a la pregunta 24, indique la certificación con que la sociedad cuenta e indique el enlace web donde ello se pueda validar.</t>
  </si>
  <si>
    <t xml:space="preserve">Certificación internacional </t>
  </si>
  <si>
    <t>Enlace web</t>
  </si>
  <si>
    <t>Pregunta 25</t>
  </si>
  <si>
    <t>¿La sociedad cuenta con un Reporte de Sostenibilidad Corporativa distinto al presente reporte?</t>
  </si>
  <si>
    <t>En caso de que sea afirmativa la respuesta a la pregunta 25, indique la denominación del mismo y el enlace web a través del cual se pueda acceder al último reporte disponible:</t>
  </si>
  <si>
    <t>Denominación del Reporte</t>
  </si>
  <si>
    <t>HOJA</t>
  </si>
  <si>
    <t>PREGUNTA</t>
  </si>
  <si>
    <t>COL1</t>
  </si>
  <si>
    <t>COL2</t>
  </si>
  <si>
    <t>COL3</t>
  </si>
  <si>
    <t>COL4</t>
  </si>
  <si>
    <t>COL5</t>
  </si>
  <si>
    <t>COL6</t>
  </si>
  <si>
    <t>COL7</t>
  </si>
  <si>
    <t>COL8</t>
  </si>
  <si>
    <t>COL9</t>
  </si>
  <si>
    <t>COL10</t>
  </si>
  <si>
    <t>COL11</t>
  </si>
  <si>
    <t>COL12</t>
  </si>
  <si>
    <t>x</t>
  </si>
  <si>
    <t>L1</t>
  </si>
  <si>
    <t>L2</t>
  </si>
  <si>
    <t>L3</t>
  </si>
  <si>
    <t>L4</t>
  </si>
  <si>
    <t>L5</t>
  </si>
  <si>
    <t>L6</t>
  </si>
  <si>
    <t>L7</t>
  </si>
  <si>
    <t>L8</t>
  </si>
  <si>
    <t>L9</t>
  </si>
  <si>
    <t>L10</t>
  </si>
  <si>
    <t>L11</t>
  </si>
  <si>
    <t>L12</t>
  </si>
  <si>
    <t>y</t>
  </si>
  <si>
    <t>PRINCIPAL</t>
  </si>
  <si>
    <t>LISTA SI/NO</t>
  </si>
  <si>
    <t>RANGO ENTERO</t>
  </si>
  <si>
    <t>RANGO EXPLICACION</t>
  </si>
  <si>
    <t>RANGO DECIMAL</t>
  </si>
  <si>
    <t>RANGO FECHA</t>
  </si>
  <si>
    <t>RANGO PROCENTAJE</t>
  </si>
  <si>
    <t>X</t>
  </si>
  <si>
    <t xml:space="preserve"> </t>
  </si>
  <si>
    <t>No se ha registrado</t>
  </si>
  <si>
    <t>https://www.movistar.com.pe/medio-ambiente</t>
  </si>
  <si>
    <t>Integratel Perú S.A.A.</t>
  </si>
  <si>
    <t>https://www.integratel.com.pe - https://www.movistar.com.pe/</t>
  </si>
  <si>
    <t>B70009</t>
  </si>
  <si>
    <t xml:space="preserve">Política de Medioambiente y Energía 
</t>
  </si>
  <si>
    <t xml:space="preserve">Objetivos de Energía y Cambio Climático </t>
  </si>
  <si>
    <t>Objetivos de Energía y Cambio Climático</t>
  </si>
  <si>
    <t xml:space="preserve">Al cierre del ejercicio 2025, la compañía no cuenta con certificaciones, reportes ni informes emitidos por terceros independientes relacionados con la medición de huella hídrica. Esto se debe a que el uso del agua no ha sido identificado como un aspecto ambiental significativo en sus operaciones. </t>
  </si>
  <si>
    <t xml:space="preserve">Se mide de manera sistemática el consumo de agua en las actividades bajo un control operativo. El consumo de agua está asociado mayoritariamente a uso sanitario y, en menor medida, a sistemas de climatización, no constituyendo un insumo crítico del proceso operativo. 
Se cuenta con registros históricos de consumo desde el año 2015, lo que permite realizar seguimiento, análisis de tendencias y control del desempeño hídrico a lo largo del tiempo. Estos registros evidencian un consumo estable y contenido, consistente con la naturaleza de las operaciones del sector telecomunicaciones. </t>
  </si>
  <si>
    <t xml:space="preserve">No se realiza la medición de la huella hídrica bajo metodologías específicas (por ejemplo, ISO 14046), debido a que el uso de agua no ha sido identificado como un aspecto ambiental significativo en las operaciones de la compañía. 
No obstante, se mantiene un monitoreo permanente del consumo de agua en términos volumétricos (m³) como parte del sistema de gestión ambiental, lo que permite una gestión preventiva y responsable del recurso. </t>
  </si>
  <si>
    <t xml:space="preserve">La compañía no cuenta con una plataforma o herramienta específica desarrollada internamente para la medición de huella hídrica. 
El control del recurso hídrico se realiza mediante el registro y consolidación del consumo de agua (m³) en ficheros digitales a partir de la facturación de servicios y los reportes internos, como parte de los procedimientos operativos del sistema de gestión ambiental. Estos mecanismos permiten asegurar la trazabilidad de la información, el control del consumo y la identificación de oportunidades de eficiencia, en línea con las buenas prácticas de gestión ambiental. </t>
  </si>
  <si>
    <t>No aplica, la empresa no genera efluentes.</t>
  </si>
  <si>
    <t xml:space="preserve">Se mide de manera sistemática y continua el consumo energético, expresado en kWh, en todas las operaciones bajo un control operativo. La medición comprende: 
- Consumo de energía eléctrica en la totalidad de las operaciones. 
- Consumo de combustibles utilizados en equipos generadores de electricidad y en la flota vehicular.
La compañía realiza estas mediciones desde el año 2015, lo que ha permitido establecer una línea base energética, monitorear el desempeño en el tiempo y evaluar el impacto de las iniciativas de eficiencia energética. Esta información es gestionada como parte del Sistema de Gestión Ambiental certificado bajo la norma ISO 14001:2015 y se integra al seguimiento de emisiones de GEI que cuenta con una verificación por una entidad externa autorizada. </t>
  </si>
  <si>
    <t xml:space="preserve">Se mide y monitorea los residuos sólidos que genera la compañía en el desarrollo de sus operaciones, como parte de su Sistema de Gestión Ambiental certificado bajo la norma ISO 14001:2015. 
La medición comprende tanto residuos no peligrosos como residuos peligrosos, residuos de aparatos eléctricos y electrónicos (RAEE) y no RAEE, provenientes de las actividades de operación, mantenimiento y modernización de la red, así como de instalaciones administrativas, de red y de casa del cliente.
La medición de residuos constituye una herramienta importante para evaluar el desempeño ambiental, gestionar riesgos operativos y regulatorios, y generar eficiencias económicas y ambientales. </t>
  </si>
  <si>
    <t xml:space="preserve">Objetivos de Economía Circular </t>
  </si>
  <si>
    <t xml:space="preserve">La identificación de los grupos de interés se realiza mediante un análisis del entorno externo e interno de la compañía, utilizando el análisis de doble materialidad. Este fue iniciado en 2025, lo que ha permitido identificar los impactos (positivos y negativos), riesgos y oportunidades relacionados a la operación.  
Asimismo, se cuenta con una Política de Gestión de Riesgos, que establece los principios para la identificación, evaluación, gestión y reporte de los riesgos que pudieran afectar a la consecución de los principales objetivos y la estrategia de la compañía. 
</t>
  </si>
  <si>
    <t>Esta información se puede encontrar en la "Memoria Anual 2025" de la compañía.</t>
  </si>
  <si>
    <t>Esta información se puede encontrar en la "Memoria Anual 2025" de la compañía, la cual ha sido puesta en conocimiento del Directorio.</t>
  </si>
  <si>
    <t>A través de la identificación de los temas materiales (más relevantes para la organización), se establecen dichos planes de acción.
Asimismo, el proceso de gestión de riesgos de Integratel Perú toma como referencia de partida la estrategia y objetivos de la compañía, como base para la identificación de los principales riesgos que pudieran afectar a su consecución. Una vez identificados, los riesgos son evaluados de forma cualitativa y/o cuantitativa para priorizar el seguimiento y respuesta ante los mismos, ya sea a través de planes de mitigación o acciones para evitar o transferir dichos riesgos.</t>
  </si>
  <si>
    <t>Memoria Anual 2025 y Matrices de Evaluación de Riesgos</t>
  </si>
  <si>
    <t>La información se puede revisar en la sección "Asuntos Jurídicos Contenciosos" de la "Memoria Anual 2025".</t>
  </si>
  <si>
    <t>Ejercicios entre 2002 y 2006</t>
  </si>
  <si>
    <t>Cláusulas Generales de Contratación</t>
  </si>
  <si>
    <t>De acuerdo a lineamientos internos, el RIT se pone en conocimiento del Directorio, mas no pasa aprobación.</t>
  </si>
  <si>
    <t>Se cuenta con la "Memoria Anual 2025", que ha sido puesta en conocimiento del Directorio.</t>
  </si>
  <si>
    <t>Código de Ética</t>
  </si>
  <si>
    <t>La compañía realiza anualmente una auditoría de línea base de SST en el marco de su Sistema de Gestión sobre dicha temática.</t>
  </si>
  <si>
    <t>Se lleva un registro de accidentes laborales.</t>
  </si>
  <si>
    <t xml:space="preserve">El enfoque de la compañía para la gestión del bienestar y el clima laboral se centra en construir entornos de trabajo saludables, participativos y alineados a la Cultura Integratel, entendiendo el bienestar como un habilitador clave del compromiso, la confianza y el desempeño de los colaboradores, especialmente en un contexto de transformación organizacional. 
Durante el 2025, se impulsó una gestión participativa del clima laboral, a través de comités por vicepresidencia y espacios de escucha activa, como focus groups y encuentros con equipos, que permitieron recoger percepciones y generar acciones de mejora alineadas a las necesidades de los colaboradores. Asimismo, se reforzó una comunicación interna cercana y transparente, mediante streamings corporativos y comunicados clave, fortaleciendo el alineamiento y la claridad organizacional. 
Adicionalmente, Integratel Perú promovió el respeto por la desconexión digital como una práctica organizacional relevante para el equilibrio entre la vida personal y laboral, y ofreció convenios de descuentos y beneficios orientados a apoyar el bienestar integral de los colaboradores, con foco en la salud física y mental, facilitando el acceso a iniciativas que contribuyen a una mejor calidad de vida. 
Finalmente, se promovieron espacios de integración laboral y familiar, así como actividades de encuentro a nivel compañía y por colectivos, orientadas a fortalecer el trabajo en equipo, la cohesión y el sentido de pertenencia, contribuyendo a una experiencia colaborador positiva y coherente con la Cultura Integratel. </t>
  </si>
  <si>
    <t>Integratel Perú buscará tener objetivos y metas orientadas a fortalecer de manera sostenible el clima laboral, promoviendo entornos de trabajo saludables, inclusivos y alineados a la cultura de la compañía:
- Consolidar los comités de clima laboral por cada vicepresidencia, fortaleciendo la participación activa de los colaboradores, la escucha continua y la ejecución de acciones de mejora alineadas a la realidad de cada equipo. 
- Promover la salud física y emocional de los colaboradores, brindando herramientas de gestión que les permitan desarrollar su trabajo de manera más equilibrada, efectiva y sostenible. 
- Impulsar la participación de la familia en el ecosistema Integratel, a través de espacios de integración que refuercen el sentido de pertenencia y el vínculo de los colaboradores con la organización. 
- Fomentar la diversidad, la inclusión y el empoderamiento de los equipos, asegurando entornos de trabajo respetuosos, equitativos y que valoren la diversidad como un habilitador del desempeño y la innovación. 
- Consolidar y ampliar los convenios y actividades corporativas, asegurando su alcance a todos los colaboradores, independientemente de su ubicación o rol, y fortaleciendo una experiencia colaborador consistente a nivel organizacional.</t>
  </si>
  <si>
    <t>Se cuenta con una normativa Interna de Prevención y Sanción contra el Hostigamiento Sexual (versión 4).</t>
  </si>
  <si>
    <t>Normativa Interna de Prevención y Sanción contra el Hostigamiento Sexual</t>
  </si>
  <si>
    <t>Se cuenta con una estrategia de atracción y fidelización de talento, que está orientada a captar, desarrollar y retener perfiles clave que contribuyan a la ejecución de la estrategia del negocio, manteniendo a la compañía como un empleador atractivo en un entorno laboral dinámico y altamente competitivo.
Integratel Perú gestiona su talento principalmente a través del proceso de evaluación de desempeño, el cual permite identificar y gestionar a los principales talentos de la organización.
A través de esta evaluación, se analizan tanto el nivel de cumplimiento de los objetivos del año como el desarrollo de las competencias asociadas a la Cultura IN, lo que permite contar con una visión integral del aporte, desempeño y potencial de los colaboradores. Esta información es utilizada como insumo clave para la toma de decisiones en materia de desarrollo, movilidad interna y fortalecimiento de capacidades, asegurando la alineación del talento con la estrategia y los valores de la
compañía.</t>
  </si>
  <si>
    <t>Se cuenta con el curso virtual del Código de Ética, que incluye contenido relacionado al frente de actucación responsable: respeto a los derechos humanos.</t>
  </si>
  <si>
    <t>Se cuenta con la "Memoria Anual 2025". Asimismo, se cuenta con informes relacionados a la gestión del Canal de Denuncias (incluidas las relacionadas a impactos en derechos humanos).</t>
  </si>
  <si>
    <t xml:space="preserve">Certificación internacional ambiental ISO14001 </t>
  </si>
  <si>
    <t>Se cuenta con la "Memoria Anual 2025", que incluye información de la gestión general de la compañía, así como de la estrategia ESG.</t>
  </si>
  <si>
    <t>Se cuenta con un Código de Ética, cuyos lineamientos hacen mención a la gestión de derechos humanos. Asimismo, se cuenta con una Política de Gestión de Denuncias. Ambos documentos hacen mención a los lineamientos del Canal de Denuncias, donde directores, trabajadores, proveedores y contratistas, accionistas y otros grupos de interés, pueden realizar denuncias (incluyendo las relacionadas a impactos en derechos humanos) de manera segura, confidencial y anónima.</t>
  </si>
  <si>
    <t>El área de Inspección de la compañía se encarga de dicha gestión. Las denuncias son gestionadas con diligencia y respeto a los derechos de las partes involucradas.
Además, todas las comunicaciones y denuncias recibidas a través del Canal de Denuncias son gestionadas con la mayor celeridad posible, en función de la naturaleza y
complejidad de los hechos reportados.</t>
  </si>
  <si>
    <t>Política de Gestión de Denuncias</t>
  </si>
  <si>
    <t xml:space="preserve">Desde abril 2025, se utiliza la calculadora Huella de Carbono Perú del MINAM para la cuantificación de las emisiones de GEI de la empresa. Esta herramienta asegura la coherencia con los lineamientos nacionales vigentes y mantiene la consistencia metodológica del inventario con la ISO 14064-1. Asimismo, el mantenimiento de los registros anuales permite la continuidad histórica de la medición y la comparabilidad de los resultados. </t>
  </si>
  <si>
    <t>Se cuenta con metas, que son revisadas anualmente, conforme al desempeño ambiental de la compañía y los lineamientos de su Política.
a. Eficiencia energética: Mejorar en un 95% el consumo de energía por unidad de tráfico al 2030, con respecto al año 2015. 
b. Emisiones alcance 1 y 2: Reducir en 90% al 2030, con respecto al 2015. 
c. Cero Emisiones Netas en 2040</t>
  </si>
  <si>
    <t xml:space="preserve">Se cuenta con la siguiente meta de eficiencia energética: mejorar en un 95% el consumo de energía por unidad de tráfico al 2030, con respecto al año 2015. 
</t>
  </si>
  <si>
    <t>Los objetivos han sido revisados por la Alta Dirección de la compañía. Para reforzar este lineamiento, se promoverá también la aprobación del Directorio en los siguientes períodos.</t>
  </si>
  <si>
    <t xml:space="preserve">Los objetivos han sido revisados por la Alta Dirección de la compañía. Para reforzar este lineamiento, se promoverá también la aprobación del Directorio. </t>
  </si>
  <si>
    <t>Se incluye aspectos ASG en criterios de compra indicados en las Cláusulas Generales de Contratación.</t>
  </si>
  <si>
    <t>Se cuenta con una Política de Medioambiente y Energía. Además, desde 2006 la compañía tiene un Sistema de Gestión Ambiental certificado con la ISO 140001, que se ha venido renovando anualmente.</t>
  </si>
  <si>
    <t>La Política de Medioambiente y Energía ha sido aprobada.</t>
  </si>
  <si>
    <t>La Política se basa en un enfoque de gestión de impactos, riesgos y oportunidades con el medioambiente, la energía y el cambio climático.
Asimismo, el Sistema de Gestión Ambiental de la compañía implementado conforme a la norma ISO 14001 refuerza este enfoque a través del requisito 6.1 “Acciones para abordar riesgos y oportunidades”, el cual exige la identificación y evaluación de los aspectos e impactos ambientales, así como de los riesgos y oportunidades. asociados a las actividades, productos y servicios de la organización.</t>
  </si>
  <si>
    <t>La "Memoria Anual 2025" de Integratel Perú ha sido puesta de conocimiento del Directorio, dicho documento incluye el reporte de la gestión ambiental de la compañía bajo los lineamientos de la Política.
Asimismo, desde el 2006, se cuenta con la certificación de la norma internacional ISO 14001:2015, reconocida como el estándar líder en sistemas de gestión ambiental a nivel mundial. Durante el 2025, la compañía se sometió a una rigurosa auditoría de seguimiento de la ISO 14001, logrando mantener la certificación.</t>
  </si>
  <si>
    <t>En 2025, no se ha tenido ninguno de los conceptos indicados, que involucren la violación de normas ambientales. 
Cabe precisar que se tiene establecido un plan de actuación ante quejas o investigaciones ambientales para una efectiva respuesta y solución. Así mismo, se cuenta con la Política de Medioambiente y Energía, que vela por el cumplimiento de la legislación vigente.</t>
  </si>
  <si>
    <t>Los datos de emisiones de GEI, al cierre de cada ejercicio, es sometido a un proceso de verificación por AENOR, que emite un informe que certifica que los datos de actividad y los cálculos de emisiones de GEI son precisos, completos y conformes con los requisitos de la norma ISO 14064-1. Este informe se incluye en el reporte voluntario que se realiza en la plataforma del MINAM: Huella de Carbono Perú. 
Con fecha 21/05/2025, AENOR emitió su declaración de verificación del inventario de GEI de la compañía por el período 2024. Este 2026, se hará lo propio para los datos correspondientes al período 2025.</t>
  </si>
  <si>
    <r>
      <rPr>
        <sz val="8"/>
        <rFont val="Arial"/>
        <family val="2"/>
      </rPr>
      <t>Se cuenta con metas, que son revisadas anualmente, conforme al desempeño ambiental de la compañía y los lineamientos de su Política. La principal meta 2025:
- Reutilizar y reciclar el 100% de los residuos generados (empresa residuo cero) al 2030</t>
    </r>
    <r>
      <rPr>
        <sz val="8"/>
        <color rgb="FF0000CC"/>
        <rFont val="Arial"/>
        <family val="2"/>
      </rPr>
      <t xml:space="preserve">. 
</t>
    </r>
  </si>
  <si>
    <t>Revisar en la sección "Asuntos Jurídicos Contenciosos" de la "Memoria Anual 2025"</t>
  </si>
  <si>
    <t>Se cuenta con un Reglamento Interno de Trabajo (RIT), el cual regula las relaciones laborales dentro de la compañía y se encuentra alineado con la normativa laboral vigente.</t>
  </si>
  <si>
    <t>Se cuenta con la ISO 14001, certificación internacional ambiental, otorgada por AENOR. Además, en 2025 se obtuvo el Distintivo Empresa con Gestión Sostenible, el cual evalúa indicadores ESG, en base a estándares internacionales de sostenibilidad.</t>
  </si>
  <si>
    <t>Se mide las emisiones desde el 2015 y el último año base establecido ha sido el año 2024. La compañía reporta sus emisiones en "Huella de Carbono Perú", una plataforma del MINAM, que reconoce el esfuerzo de las organizaciones en reducir sus emisiones GEI. En 2025, se fortaleció la integridad y comparabilidad del inventario de emisiones, lo que permitió consolidar a la compañía como la 1° operadora de telecomunicaciones en obtener dos estrellas en la plataforma "Huella de Carbono Perú" (por la evaluación del período 2024), así como mantener este reconocimiento de manera consecutiva durante siete años (2018-2024), reflejando la consistencia en la gestión, el reporte y la verificación de emisiones de GEI.
Respecto a la medición del alcance 3, se encuentra en proceso de revisión metodológica.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</si>
</sst>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_-* #,##0_-;\-* #,##0_-;_-* &quot;-&quot;??_-;_-@_-"/>
  </numFmts>
  <fonts count="66" x14ac:knownFonts="1">
    <font>
      <sz val="11"/>
      <color theme="1"/>
      <name val="Calibri"/>
      <family val="2"/>
      <scheme val="minor"/>
    </font>
    <font>
      <b/>
      <sz val="12"/>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b/>
      <sz val="11"/>
      <color rgb="FF002060"/>
      <name val="Arial"/>
      <family val="2"/>
    </font>
    <font>
      <b/>
      <u/>
      <sz val="11"/>
      <color rgb="FF002060"/>
      <name val="Arial"/>
      <family val="2"/>
    </font>
    <font>
      <b/>
      <sz val="12"/>
      <color theme="1"/>
      <name val="Arial"/>
      <family val="2"/>
    </font>
    <font>
      <sz val="10"/>
      <color theme="1"/>
      <name val="Times New Roman"/>
      <family val="1"/>
    </font>
    <font>
      <sz val="11"/>
      <color rgb="FF000000"/>
      <name val="Arial"/>
      <family val="2"/>
    </font>
    <font>
      <b/>
      <sz val="14"/>
      <color theme="0"/>
      <name val="Arial"/>
      <family val="2"/>
    </font>
    <font>
      <b/>
      <sz val="11"/>
      <color theme="0"/>
      <name val="Arial"/>
      <family val="2"/>
    </font>
    <font>
      <b/>
      <sz val="7"/>
      <color theme="0"/>
      <name val="Times New Roman"/>
      <family val="1"/>
    </font>
    <font>
      <sz val="10"/>
      <color rgb="FF000000"/>
      <name val="Arial"/>
      <family val="2"/>
    </font>
    <font>
      <i/>
      <vertAlign val="superscript"/>
      <sz val="10"/>
      <color theme="1"/>
      <name val="Arial"/>
      <family val="2"/>
    </font>
    <font>
      <b/>
      <sz val="11"/>
      <color theme="1"/>
      <name val="Calibri"/>
      <family val="2"/>
      <scheme val="minor"/>
    </font>
    <font>
      <b/>
      <sz val="8"/>
      <color theme="1"/>
      <name val="Arial"/>
      <family val="2"/>
    </font>
    <font>
      <sz val="11"/>
      <color rgb="FFFF0000"/>
      <name val="Calibri"/>
      <family val="2"/>
      <scheme val="minor"/>
    </font>
    <font>
      <sz val="10"/>
      <color rgb="FFFF0000"/>
      <name val="Arial"/>
      <family val="2"/>
    </font>
    <font>
      <sz val="11"/>
      <color theme="8"/>
      <name val="Calibri"/>
      <family val="2"/>
      <scheme val="minor"/>
    </font>
    <font>
      <sz val="8"/>
      <color rgb="FFC00000"/>
      <name val="Arial"/>
      <family val="2"/>
    </font>
    <font>
      <b/>
      <vertAlign val="subscript"/>
      <sz val="10"/>
      <color theme="1"/>
      <name val="Arial"/>
      <family val="2"/>
    </font>
    <font>
      <b/>
      <vertAlign val="superscript"/>
      <sz val="10"/>
      <color theme="1"/>
      <name val="Arial"/>
      <family val="2"/>
    </font>
    <font>
      <b/>
      <sz val="11"/>
      <color rgb="FFFFFFFF"/>
      <name val="Calibri"/>
      <family val="2"/>
      <scheme val="minor"/>
    </font>
    <font>
      <sz val="10"/>
      <color rgb="FFFFFFFF"/>
      <name val="Arial"/>
      <family val="2"/>
    </font>
    <font>
      <b/>
      <sz val="11"/>
      <color theme="0"/>
      <name val="Calibri"/>
      <family val="2"/>
      <scheme val="minor"/>
    </font>
    <font>
      <sz val="8"/>
      <color rgb="FF000000"/>
      <name val="Arial"/>
      <family val="2"/>
    </font>
    <font>
      <sz val="8"/>
      <color rgb="FFFF0000"/>
      <name val="Arial"/>
      <family val="2"/>
    </font>
    <font>
      <sz val="10"/>
      <color rgb="FF0000CC"/>
      <name val="Arial"/>
      <family val="2"/>
    </font>
    <font>
      <sz val="8"/>
      <color rgb="FF0000CC"/>
      <name val="Arial"/>
      <family val="2"/>
    </font>
    <font>
      <sz val="11"/>
      <color rgb="FF242424"/>
      <name val="Arial"/>
      <family val="2"/>
    </font>
    <font>
      <sz val="10"/>
      <color rgb="FF242424"/>
      <name val="Arial"/>
      <family val="2"/>
    </font>
    <font>
      <sz val="8"/>
      <name val="Arial"/>
      <family val="2"/>
    </font>
    <font>
      <u/>
      <sz val="10"/>
      <color theme="10"/>
      <name val="Arial"/>
      <family val="2"/>
    </font>
    <font>
      <sz val="11"/>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applyNumberFormat="0" applyFill="0" applyBorder="0" applyAlignment="0" applyProtection="0"/>
    <xf numFmtId="43" fontId="65" fillId="0" borderId="0" applyFont="0" applyFill="0" applyBorder="0" applyAlignment="0" applyProtection="0"/>
  </cellStyleXfs>
  <cellXfs count="221">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7" fillId="2" borderId="0" xfId="0" applyFont="1" applyFill="1"/>
    <xf numFmtId="0" fontId="3" fillId="0" borderId="0" xfId="0" applyFont="1"/>
    <xf numFmtId="0" fontId="7" fillId="11" borderId="8" xfId="0" applyFont="1" applyFill="1" applyBorder="1"/>
    <xf numFmtId="0" fontId="7" fillId="11" borderId="6" xfId="0" applyFont="1" applyFill="1" applyBorder="1"/>
    <xf numFmtId="0" fontId="8" fillId="11" borderId="0" xfId="0" applyFont="1" applyFill="1" applyAlignment="1">
      <alignment horizontal="left"/>
    </xf>
    <xf numFmtId="0" fontId="7" fillId="11" borderId="7" xfId="0" applyFont="1" applyFill="1" applyBorder="1" applyAlignment="1">
      <alignment horizontal="center" vertical="center"/>
    </xf>
    <xf numFmtId="0" fontId="7" fillId="11" borderId="10" xfId="0" applyFont="1" applyFill="1" applyBorder="1"/>
    <xf numFmtId="0" fontId="7" fillId="11" borderId="11" xfId="0" applyFont="1" applyFill="1" applyBorder="1"/>
    <xf numFmtId="0" fontId="7" fillId="11" borderId="2" xfId="0" applyFont="1" applyFill="1" applyBorder="1"/>
    <xf numFmtId="0" fontId="7" fillId="11" borderId="12" xfId="0" applyFont="1" applyFill="1" applyBorder="1"/>
    <xf numFmtId="0" fontId="10" fillId="2" borderId="0" xfId="0" applyFont="1" applyFill="1" applyAlignment="1">
      <alignment horizontal="center" vertical="center" shrinkToFit="1"/>
    </xf>
    <xf numFmtId="0" fontId="11" fillId="2" borderId="0" xfId="0" applyFont="1" applyFill="1" applyAlignment="1">
      <alignment horizontal="center"/>
    </xf>
    <xf numFmtId="0" fontId="12" fillId="13" borderId="1" xfId="0" applyFont="1" applyFill="1" applyBorder="1" applyAlignment="1">
      <alignment horizontal="center" vertical="center"/>
    </xf>
    <xf numFmtId="164" fontId="7" fillId="2" borderId="0" xfId="0" applyNumberFormat="1" applyFont="1" applyFill="1"/>
    <xf numFmtId="14" fontId="7" fillId="2" borderId="0" xfId="0" applyNumberFormat="1" applyFont="1" applyFill="1"/>
    <xf numFmtId="2" fontId="7" fillId="2" borderId="0" xfId="0" applyNumberFormat="1" applyFont="1" applyFill="1"/>
    <xf numFmtId="0" fontId="14" fillId="0" borderId="0" xfId="0" applyFont="1"/>
    <xf numFmtId="0" fontId="15" fillId="2" borderId="0" xfId="0" applyFont="1" applyFill="1"/>
    <xf numFmtId="0" fontId="16" fillId="2" borderId="0" xfId="0" applyFont="1" applyFill="1"/>
    <xf numFmtId="0" fontId="13" fillId="2" borderId="0" xfId="0" applyFont="1" applyFill="1"/>
    <xf numFmtId="0" fontId="13" fillId="0" borderId="0" xfId="0" applyFont="1"/>
    <xf numFmtId="0" fontId="17" fillId="2" borderId="0" xfId="0" applyFont="1" applyFill="1"/>
    <xf numFmtId="0" fontId="18" fillId="2" borderId="0" xfId="0" applyFont="1" applyFill="1"/>
    <xf numFmtId="0" fontId="19" fillId="0" borderId="0" xfId="0" applyFont="1"/>
    <xf numFmtId="0" fontId="19" fillId="2" borderId="0" xfId="0" applyFont="1" applyFill="1"/>
    <xf numFmtId="0" fontId="20" fillId="14" borderId="1" xfId="0" applyFont="1" applyFill="1" applyBorder="1"/>
    <xf numFmtId="0" fontId="20" fillId="15" borderId="1" xfId="0" applyFont="1" applyFill="1" applyBorder="1"/>
    <xf numFmtId="0" fontId="20" fillId="0" borderId="0" xfId="0" applyFont="1"/>
    <xf numFmtId="0" fontId="20" fillId="0" borderId="1" xfId="0" applyFont="1" applyBorder="1"/>
    <xf numFmtId="0" fontId="19" fillId="12" borderId="0" xfId="0" applyFont="1" applyFill="1"/>
    <xf numFmtId="0" fontId="21" fillId="2" borderId="0" xfId="0" applyFont="1" applyFill="1" applyAlignment="1">
      <alignment vertical="center"/>
    </xf>
    <xf numFmtId="0" fontId="21" fillId="0" borderId="0" xfId="0" applyFont="1"/>
    <xf numFmtId="0" fontId="7" fillId="2" borderId="0" xfId="0" applyFont="1" applyFill="1" applyAlignment="1">
      <alignment wrapText="1"/>
    </xf>
    <xf numFmtId="0" fontId="23" fillId="11" borderId="9" xfId="0" applyFont="1" applyFill="1" applyBorder="1"/>
    <xf numFmtId="0" fontId="24" fillId="11" borderId="0" xfId="1" applyFont="1" applyFill="1" applyBorder="1" applyAlignment="1">
      <alignment horizontal="left"/>
    </xf>
    <xf numFmtId="0" fontId="6" fillId="2" borderId="0" xfId="0" applyFont="1" applyFill="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0" fontId="25" fillId="0" borderId="0" xfId="0" applyFont="1" applyAlignment="1">
      <alignment vertical="center"/>
    </xf>
    <xf numFmtId="0" fontId="33" fillId="2" borderId="0" xfId="0" applyFont="1" applyFill="1"/>
    <xf numFmtId="0" fontId="23" fillId="11" borderId="7" xfId="0" applyFont="1" applyFill="1" applyBorder="1" applyAlignment="1">
      <alignment horizontal="center" vertical="center"/>
    </xf>
    <xf numFmtId="0" fontId="23" fillId="11" borderId="10" xfId="0" applyFont="1" applyFill="1" applyBorder="1" applyAlignment="1">
      <alignment horizontal="left" indent="1"/>
    </xf>
    <xf numFmtId="0" fontId="0" fillId="2" borderId="0" xfId="0" applyFill="1"/>
    <xf numFmtId="0" fontId="2" fillId="2" borderId="0" xfId="0" applyFont="1" applyFill="1" applyAlignment="1">
      <alignment vertical="center" wrapText="1"/>
    </xf>
    <xf numFmtId="0" fontId="17" fillId="2" borderId="0" xfId="0" applyFont="1" applyFill="1" applyAlignment="1">
      <alignment horizontal="center"/>
    </xf>
    <xf numFmtId="0" fontId="24" fillId="2" borderId="0" xfId="1" applyFont="1" applyFill="1" applyBorder="1"/>
    <xf numFmtId="0" fontId="9" fillId="11" borderId="0" xfId="1" applyFill="1" applyBorder="1" applyAlignment="1">
      <alignment horizontal="left"/>
    </xf>
    <xf numFmtId="0" fontId="8" fillId="11" borderId="10" xfId="0" applyFont="1" applyFill="1" applyBorder="1"/>
    <xf numFmtId="0" fontId="24" fillId="2" borderId="0" xfId="1" applyFont="1" applyFill="1"/>
    <xf numFmtId="0" fontId="7" fillId="9" borderId="1" xfId="0" applyFont="1" applyFill="1" applyBorder="1" applyAlignment="1" applyProtection="1">
      <alignment horizontal="center" vertical="center"/>
      <protection locked="0"/>
    </xf>
    <xf numFmtId="0" fontId="48" fillId="2" borderId="0" xfId="0" applyFont="1" applyFill="1"/>
    <xf numFmtId="0" fontId="50" fillId="2" borderId="0" xfId="0" applyFont="1" applyFill="1"/>
    <xf numFmtId="0" fontId="49" fillId="11" borderId="7" xfId="0" applyFont="1" applyFill="1" applyBorder="1" applyAlignment="1">
      <alignment horizontal="center" vertical="center"/>
    </xf>
    <xf numFmtId="0" fontId="2" fillId="0" borderId="0" xfId="0" applyFont="1" applyAlignment="1" applyProtection="1">
      <alignment vertical="top" wrapText="1"/>
      <protection locked="0"/>
    </xf>
    <xf numFmtId="0" fontId="37" fillId="2" borderId="0" xfId="0" applyFont="1" applyFill="1" applyAlignment="1">
      <alignment vertical="center"/>
    </xf>
    <xf numFmtId="0" fontId="38" fillId="2" borderId="0" xfId="0" applyFont="1" applyFill="1" applyAlignment="1">
      <alignment vertical="center"/>
    </xf>
    <xf numFmtId="0" fontId="22" fillId="2" borderId="0" xfId="0" applyFont="1" applyFill="1"/>
    <xf numFmtId="0" fontId="8" fillId="2" borderId="1" xfId="0" applyFont="1" applyFill="1" applyBorder="1" applyAlignment="1">
      <alignment horizontal="center" vertical="center"/>
    </xf>
    <xf numFmtId="0" fontId="40" fillId="2" borderId="0" xfId="0" applyFont="1" applyFill="1" applyAlignment="1">
      <alignment horizontal="justify" vertical="center"/>
    </xf>
    <xf numFmtId="0" fontId="44" fillId="2" borderId="0" xfId="0" applyFont="1" applyFill="1" applyAlignment="1">
      <alignment horizontal="justify" vertical="center"/>
    </xf>
    <xf numFmtId="0" fontId="20" fillId="2" borderId="0" xfId="0" applyFont="1" applyFill="1"/>
    <xf numFmtId="0" fontId="39" fillId="2" borderId="0" xfId="0" applyFont="1" applyFill="1" applyAlignment="1">
      <alignment vertical="center" wrapText="1"/>
    </xf>
    <xf numFmtId="0" fontId="7" fillId="2" borderId="0" xfId="0" applyFont="1" applyFill="1" applyAlignment="1">
      <alignment horizontal="justify" vertical="center"/>
    </xf>
    <xf numFmtId="0" fontId="0" fillId="2" borderId="0" xfId="0" applyFill="1" applyAlignment="1">
      <alignment horizontal="center" wrapText="1"/>
    </xf>
    <xf numFmtId="0" fontId="8" fillId="0" borderId="1" xfId="0" applyFont="1" applyBorder="1" applyAlignment="1">
      <alignment horizontal="center" vertical="center"/>
    </xf>
    <xf numFmtId="0" fontId="31" fillId="2" borderId="0" xfId="0" applyFont="1" applyFill="1" applyAlignment="1">
      <alignment horizontal="justify" vertical="center" wrapText="1"/>
    </xf>
    <xf numFmtId="0" fontId="6" fillId="2" borderId="0" xfId="0" applyFont="1" applyFill="1" applyAlignment="1">
      <alignment horizontal="justify" vertical="center" wrapText="1"/>
    </xf>
    <xf numFmtId="0" fontId="7" fillId="2" borderId="0" xfId="0" applyFont="1" applyFill="1" applyAlignment="1">
      <alignment vertical="center"/>
    </xf>
    <xf numFmtId="0" fontId="31" fillId="2" borderId="0" xfId="0" applyFont="1" applyFill="1" applyAlignment="1">
      <alignment horizontal="left" vertical="center" wrapText="1"/>
    </xf>
    <xf numFmtId="0" fontId="20" fillId="2" borderId="0" xfId="0" applyFont="1" applyFill="1" applyAlignment="1">
      <alignment horizontal="center" vertical="center"/>
    </xf>
    <xf numFmtId="0" fontId="25" fillId="2" borderId="0" xfId="0" applyFont="1" applyFill="1" applyAlignment="1">
      <alignment horizontal="left" vertical="top" wrapText="1"/>
    </xf>
    <xf numFmtId="0" fontId="8" fillId="2" borderId="0" xfId="0" applyFont="1" applyFill="1" applyAlignment="1">
      <alignment horizontal="center" vertical="center" wrapText="1"/>
    </xf>
    <xf numFmtId="0" fontId="42" fillId="2" borderId="0" xfId="0" applyFont="1" applyFill="1" applyAlignment="1">
      <alignment horizontal="center" vertical="center" wrapText="1"/>
    </xf>
    <xf numFmtId="0" fontId="41" fillId="2" borderId="0" xfId="0" applyFont="1" applyFill="1" applyAlignment="1">
      <alignment horizontal="center" vertical="center" wrapText="1"/>
    </xf>
    <xf numFmtId="0" fontId="7" fillId="2" borderId="0" xfId="0" applyFont="1" applyFill="1" applyAlignment="1">
      <alignment horizontal="left" vertical="center" wrapText="1"/>
    </xf>
    <xf numFmtId="0" fontId="24" fillId="2" borderId="0" xfId="1" applyFont="1" applyFill="1" applyProtection="1"/>
    <xf numFmtId="0" fontId="8" fillId="2" borderId="1" xfId="0" applyFont="1" applyFill="1" applyBorder="1" applyAlignment="1">
      <alignment horizontal="center" vertical="center" wrapText="1"/>
    </xf>
    <xf numFmtId="0" fontId="2" fillId="0" borderId="0" xfId="0" applyFont="1" applyAlignment="1">
      <alignment vertical="top" wrapText="1"/>
    </xf>
    <xf numFmtId="0" fontId="0" fillId="2" borderId="0" xfId="0" applyFill="1" applyAlignment="1">
      <alignment horizontal="center"/>
    </xf>
    <xf numFmtId="0" fontId="51" fillId="0" borderId="0" xfId="0" applyFont="1" applyAlignment="1">
      <alignment vertical="top" wrapText="1"/>
    </xf>
    <xf numFmtId="0" fontId="46" fillId="2" borderId="1" xfId="0" applyFont="1" applyFill="1" applyBorder="1" applyAlignment="1">
      <alignment horizontal="center" vertical="center" wrapText="1"/>
    </xf>
    <xf numFmtId="0" fontId="21" fillId="2" borderId="0" xfId="0" applyFont="1" applyFill="1" applyAlignment="1">
      <alignment vertical="center" wrapText="1"/>
    </xf>
    <xf numFmtId="0" fontId="6" fillId="9" borderId="1" xfId="0" applyFont="1" applyFill="1" applyBorder="1" applyAlignment="1" applyProtection="1">
      <alignment horizontal="center" vertical="center" wrapText="1"/>
      <protection locked="0"/>
    </xf>
    <xf numFmtId="0" fontId="30" fillId="0" borderId="0" xfId="0" applyFont="1" applyAlignment="1">
      <alignment vertical="center"/>
    </xf>
    <xf numFmtId="0" fontId="13" fillId="0" borderId="1" xfId="0" applyFont="1" applyBorder="1"/>
    <xf numFmtId="0" fontId="13" fillId="0" borderId="1" xfId="0" applyFont="1" applyBorder="1" applyAlignment="1">
      <alignment horizontal="center"/>
    </xf>
    <xf numFmtId="0" fontId="13" fillId="3" borderId="1" xfId="0" applyFont="1" applyFill="1" applyBorder="1"/>
    <xf numFmtId="0" fontId="13" fillId="6" borderId="1" xfId="0" applyFont="1" applyFill="1" applyBorder="1"/>
    <xf numFmtId="0" fontId="13" fillId="4" borderId="1" xfId="0" applyFont="1" applyFill="1" applyBorder="1"/>
    <xf numFmtId="0" fontId="13" fillId="7" borderId="1" xfId="0" applyFont="1" applyFill="1" applyBorder="1"/>
    <xf numFmtId="0" fontId="13" fillId="5" borderId="1" xfId="0" applyFont="1" applyFill="1" applyBorder="1"/>
    <xf numFmtId="0" fontId="13" fillId="8" borderId="1" xfId="0" applyFont="1" applyFill="1" applyBorder="1"/>
    <xf numFmtId="0" fontId="0" fillId="9" borderId="1" xfId="0" applyFill="1" applyBorder="1" applyAlignment="1" applyProtection="1">
      <alignment horizontal="center" vertical="center"/>
      <protection locked="0"/>
    </xf>
    <xf numFmtId="0" fontId="0" fillId="12" borderId="0" xfId="0" applyFill="1"/>
    <xf numFmtId="0" fontId="51" fillId="12" borderId="0" xfId="0" applyFont="1" applyFill="1" applyAlignment="1">
      <alignment vertical="top" wrapText="1"/>
    </xf>
    <xf numFmtId="0" fontId="50" fillId="12" borderId="0" xfId="0" applyFont="1" applyFill="1"/>
    <xf numFmtId="0" fontId="51" fillId="12" borderId="0" xfId="0" applyFont="1" applyFill="1" applyAlignment="1" applyProtection="1">
      <alignment vertical="top" wrapText="1"/>
      <protection locked="0"/>
    </xf>
    <xf numFmtId="0" fontId="48" fillId="12" borderId="0" xfId="0" applyFont="1" applyFill="1"/>
    <xf numFmtId="0" fontId="2" fillId="12" borderId="0" xfId="0" applyFont="1" applyFill="1" applyAlignment="1">
      <alignment vertical="center" wrapText="1"/>
    </xf>
    <xf numFmtId="0" fontId="54" fillId="2" borderId="0" xfId="0" applyFont="1" applyFill="1"/>
    <xf numFmtId="0" fontId="55" fillId="12" borderId="0" xfId="0" applyFont="1" applyFill="1"/>
    <xf numFmtId="0" fontId="54" fillId="12" borderId="0" xfId="0" applyFont="1" applyFill="1"/>
    <xf numFmtId="0" fontId="19" fillId="12" borderId="0" xfId="0" applyFont="1" applyFill="1" applyProtection="1">
      <protection locked="0"/>
    </xf>
    <xf numFmtId="0" fontId="55" fillId="0" borderId="0" xfId="0" applyFont="1"/>
    <xf numFmtId="0" fontId="55" fillId="12" borderId="0" xfId="0" applyFont="1" applyFill="1" applyAlignment="1">
      <alignment wrapText="1"/>
    </xf>
    <xf numFmtId="0" fontId="55" fillId="2" borderId="0" xfId="0" applyFont="1" applyFill="1" applyAlignment="1">
      <alignment wrapText="1"/>
    </xf>
    <xf numFmtId="0" fontId="56" fillId="2" borderId="0" xfId="0" applyFont="1" applyFill="1"/>
    <xf numFmtId="0" fontId="59" fillId="9" borderId="1" xfId="0" applyFont="1" applyFill="1" applyBorder="1" applyAlignment="1" applyProtection="1">
      <alignment horizontal="center" vertical="center"/>
      <protection locked="0"/>
    </xf>
    <xf numFmtId="14" fontId="63" fillId="9" borderId="1" xfId="0" applyNumberFormat="1" applyFont="1" applyFill="1" applyBorder="1" applyAlignment="1" applyProtection="1">
      <alignment horizontal="center" vertical="center" wrapText="1"/>
      <protection locked="0"/>
    </xf>
    <xf numFmtId="0" fontId="16" fillId="9" borderId="1" xfId="0" applyFont="1" applyFill="1" applyBorder="1" applyAlignment="1" applyProtection="1">
      <alignment horizontal="center" vertical="center"/>
      <protection locked="0"/>
    </xf>
    <xf numFmtId="0" fontId="6" fillId="9" borderId="3" xfId="0" applyFont="1" applyFill="1" applyBorder="1" applyAlignment="1" applyProtection="1">
      <alignment horizontal="left" vertical="top" wrapText="1"/>
      <protection locked="0"/>
    </xf>
    <xf numFmtId="0" fontId="6" fillId="9" borderId="5" xfId="0" applyFont="1" applyFill="1" applyBorder="1" applyAlignment="1" applyProtection="1">
      <alignment horizontal="left" vertical="top" wrapText="1"/>
      <protection locked="0"/>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31" fillId="0" borderId="1" xfId="0" applyFont="1" applyBorder="1" applyAlignment="1">
      <alignment horizontal="left" vertical="center" wrapText="1"/>
    </xf>
    <xf numFmtId="0" fontId="31" fillId="2" borderId="0" xfId="0" applyFont="1" applyFill="1" applyAlignment="1">
      <alignment horizontal="justify" vertical="center" wrapText="1"/>
    </xf>
    <xf numFmtId="0" fontId="8" fillId="16" borderId="1" xfId="0" applyFont="1" applyFill="1" applyBorder="1" applyAlignment="1">
      <alignment horizontal="center" vertical="center" wrapText="1"/>
    </xf>
    <xf numFmtId="0" fontId="6" fillId="9" borderId="1" xfId="0" applyFont="1" applyFill="1" applyBorder="1" applyAlignment="1" applyProtection="1">
      <alignment horizontal="left" vertical="center" wrapText="1"/>
      <protection locked="0"/>
    </xf>
    <xf numFmtId="0" fontId="6" fillId="9" borderId="1"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0" fontId="31" fillId="0" borderId="1" xfId="0" applyFont="1" applyBorder="1" applyAlignment="1">
      <alignment horizontal="justify" vertical="center" wrapText="1"/>
    </xf>
    <xf numFmtId="0" fontId="7" fillId="9" borderId="1" xfId="0" applyFont="1" applyFill="1" applyBorder="1" applyAlignment="1" applyProtection="1">
      <alignment horizontal="right" vertical="center" wrapText="1"/>
      <protection locked="0"/>
    </xf>
    <xf numFmtId="0" fontId="63" fillId="9" borderId="3" xfId="0" applyFont="1" applyFill="1" applyBorder="1" applyAlignment="1" applyProtection="1">
      <alignment horizontal="left" vertical="top" wrapText="1"/>
      <protection locked="0"/>
    </xf>
    <xf numFmtId="0" fontId="63" fillId="9" borderId="5" xfId="0" applyFont="1" applyFill="1" applyBorder="1" applyAlignment="1" applyProtection="1">
      <alignment horizontal="left" vertical="top" wrapText="1"/>
      <protection locked="0"/>
    </xf>
    <xf numFmtId="0" fontId="6" fillId="2" borderId="0" xfId="0" applyFont="1" applyFill="1" applyAlignment="1">
      <alignment horizontal="justify" vertical="center" wrapText="1"/>
    </xf>
    <xf numFmtId="0" fontId="62" fillId="9" borderId="1" xfId="0" applyFont="1" applyFill="1" applyBorder="1" applyAlignment="1" applyProtection="1">
      <alignment horizontal="right" vertical="center" wrapText="1"/>
      <protection locked="0"/>
    </xf>
    <xf numFmtId="0" fontId="16" fillId="9" borderId="1" xfId="0" applyFont="1" applyFill="1" applyBorder="1" applyAlignment="1" applyProtection="1">
      <alignment horizontal="right" vertical="center" wrapText="1"/>
      <protection locked="0"/>
    </xf>
    <xf numFmtId="0" fontId="6" fillId="9" borderId="1" xfId="0" applyFont="1" applyFill="1" applyBorder="1" applyAlignment="1" applyProtection="1">
      <alignment horizontal="right" vertical="center" wrapText="1"/>
      <protection locked="0"/>
    </xf>
    <xf numFmtId="0" fontId="16" fillId="9" borderId="1" xfId="0" applyFont="1" applyFill="1" applyBorder="1" applyAlignment="1" applyProtection="1">
      <alignment horizontal="right" vertical="center"/>
      <protection locked="0"/>
    </xf>
    <xf numFmtId="0" fontId="7" fillId="9" borderId="1" xfId="0" applyFont="1" applyFill="1" applyBorder="1" applyAlignment="1" applyProtection="1">
      <alignment horizontal="right" vertical="center"/>
      <protection locked="0"/>
    </xf>
    <xf numFmtId="0" fontId="8" fillId="17" borderId="1" xfId="0" applyFont="1" applyFill="1" applyBorder="1" applyAlignment="1">
      <alignment horizontal="center" vertical="center"/>
    </xf>
    <xf numFmtId="0" fontId="22" fillId="0" borderId="1" xfId="0" applyFont="1" applyBorder="1" applyAlignment="1">
      <alignment horizontal="center"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6" fillId="9" borderId="3" xfId="0" applyFont="1" applyFill="1" applyBorder="1" applyAlignment="1" applyProtection="1">
      <alignment horizontal="left" vertical="center" wrapText="1"/>
      <protection locked="0"/>
    </xf>
    <xf numFmtId="0" fontId="6" fillId="9" borderId="5" xfId="0" applyFont="1" applyFill="1" applyBorder="1" applyAlignment="1" applyProtection="1">
      <alignment horizontal="left" vertical="center" wrapText="1"/>
      <protection locked="0"/>
    </xf>
    <xf numFmtId="0" fontId="7" fillId="2" borderId="0" xfId="0" applyFont="1" applyFill="1" applyAlignment="1">
      <alignment horizontal="justify" vertical="center" wrapText="1"/>
    </xf>
    <xf numFmtId="0" fontId="63" fillId="9" borderId="1" xfId="0" applyFont="1" applyFill="1" applyBorder="1" applyAlignment="1" applyProtection="1">
      <alignment horizontal="left" vertical="center" wrapText="1"/>
      <protection locked="0"/>
    </xf>
    <xf numFmtId="0" fontId="8" fillId="16" borderId="3"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31" fillId="0" borderId="5" xfId="0" applyFont="1" applyBorder="1" applyAlignment="1">
      <alignment horizontal="justify" vertical="center" wrapText="1"/>
    </xf>
    <xf numFmtId="0" fontId="8" fillId="0" borderId="1" xfId="0" applyFont="1" applyBorder="1" applyAlignment="1">
      <alignment horizontal="center" vertical="center" wrapText="1"/>
    </xf>
    <xf numFmtId="0" fontId="7" fillId="0" borderId="1" xfId="0" applyFont="1" applyBorder="1" applyAlignment="1">
      <alignment horizontal="right" vertical="center" wrapText="1"/>
    </xf>
    <xf numFmtId="0" fontId="7" fillId="9" borderId="3" xfId="0" applyFont="1" applyFill="1" applyBorder="1" applyAlignment="1">
      <alignment horizontal="right" vertical="center" wrapText="1"/>
    </xf>
    <xf numFmtId="0" fontId="7" fillId="9" borderId="4" xfId="0" applyFont="1" applyFill="1" applyBorder="1" applyAlignment="1">
      <alignment horizontal="right" vertical="center" wrapText="1"/>
    </xf>
    <xf numFmtId="0" fontId="7" fillId="9" borderId="5" xfId="0" applyFont="1" applyFill="1" applyBorder="1" applyAlignment="1">
      <alignment horizontal="right" vertical="center" wrapText="1"/>
    </xf>
    <xf numFmtId="0" fontId="7" fillId="9" borderId="3" xfId="0" applyFont="1" applyFill="1" applyBorder="1" applyAlignment="1" applyProtection="1">
      <alignment horizontal="right"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62" fillId="9" borderId="1" xfId="0" applyFont="1" applyFill="1" applyBorder="1" applyAlignment="1" applyProtection="1">
      <alignment horizontal="right" vertical="center"/>
      <protection locked="0"/>
    </xf>
    <xf numFmtId="0" fontId="8" fillId="11" borderId="10" xfId="0" applyFont="1" applyFill="1" applyBorder="1" applyAlignment="1">
      <alignment horizontal="left"/>
    </xf>
    <xf numFmtId="0" fontId="8" fillId="11" borderId="0" xfId="0" applyFont="1" applyFill="1" applyAlignment="1">
      <alignment horizontal="left"/>
    </xf>
    <xf numFmtId="0" fontId="2" fillId="0" borderId="0" xfId="0" applyFont="1" applyAlignment="1">
      <alignment horizontal="left" vertical="center" wrapText="1"/>
    </xf>
    <xf numFmtId="0" fontId="7" fillId="2" borderId="0" xfId="0" applyFont="1" applyFill="1" applyAlignment="1">
      <alignment horizontal="center"/>
    </xf>
    <xf numFmtId="0" fontId="7" fillId="2" borderId="2" xfId="0" applyFont="1" applyFill="1" applyBorder="1" applyAlignment="1">
      <alignment horizontal="left"/>
    </xf>
    <xf numFmtId="0" fontId="7" fillId="9" borderId="3" xfId="0" applyFont="1" applyFill="1" applyBorder="1" applyAlignment="1" applyProtection="1">
      <alignment horizontal="left" vertical="center" wrapText="1"/>
      <protection locked="0"/>
    </xf>
    <xf numFmtId="0" fontId="7" fillId="9" borderId="4" xfId="0" applyFont="1" applyFill="1" applyBorder="1" applyAlignment="1" applyProtection="1">
      <alignment horizontal="left" vertical="center" wrapText="1"/>
      <protection locked="0"/>
    </xf>
    <xf numFmtId="0" fontId="7" fillId="9" borderId="5" xfId="0" applyFont="1" applyFill="1" applyBorder="1" applyAlignment="1" applyProtection="1">
      <alignment horizontal="left" vertical="center" wrapText="1"/>
      <protection locked="0"/>
    </xf>
    <xf numFmtId="0" fontId="7" fillId="2" borderId="6" xfId="0" applyFont="1" applyFill="1" applyBorder="1" applyAlignment="1">
      <alignment horizontal="center"/>
    </xf>
    <xf numFmtId="0" fontId="7" fillId="2" borderId="0" xfId="0" applyFont="1" applyFill="1" applyAlignment="1">
      <alignment horizontal="left" wrapText="1"/>
    </xf>
    <xf numFmtId="0" fontId="7" fillId="2" borderId="7" xfId="0" applyFont="1" applyFill="1" applyBorder="1" applyAlignment="1">
      <alignment horizontal="left" wrapText="1"/>
    </xf>
    <xf numFmtId="0" fontId="7" fillId="9" borderId="3"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5" fillId="0" borderId="0" xfId="0" applyFont="1" applyAlignment="1">
      <alignment horizontal="left" vertical="center" wrapText="1"/>
    </xf>
    <xf numFmtId="0" fontId="64" fillId="9" borderId="3" xfId="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16" fillId="9" borderId="3" xfId="0" applyFont="1" applyFill="1" applyBorder="1" applyAlignment="1" applyProtection="1">
      <alignment horizontal="left" vertical="center" wrapText="1"/>
      <protection locked="0"/>
    </xf>
    <xf numFmtId="0" fontId="16" fillId="9" borderId="4" xfId="0" applyFont="1" applyFill="1" applyBorder="1" applyAlignment="1" applyProtection="1">
      <alignment horizontal="left" vertical="center" wrapText="1"/>
      <protection locked="0"/>
    </xf>
    <xf numFmtId="0" fontId="16" fillId="9" borderId="5" xfId="0" applyFont="1" applyFill="1" applyBorder="1" applyAlignment="1" applyProtection="1">
      <alignment horizontal="left" vertical="center" wrapText="1"/>
      <protection locked="0"/>
    </xf>
    <xf numFmtId="0" fontId="41" fillId="10" borderId="0" xfId="0" applyFont="1" applyFill="1" applyAlignment="1">
      <alignment horizontal="center" vertical="center" wrapText="1"/>
    </xf>
    <xf numFmtId="11" fontId="6" fillId="9" borderId="3" xfId="0" quotePrefix="1" applyNumberFormat="1" applyFont="1" applyFill="1" applyBorder="1" applyAlignment="1" applyProtection="1">
      <alignment horizontal="left" vertical="top" wrapText="1"/>
      <protection locked="0"/>
    </xf>
    <xf numFmtId="11" fontId="6" fillId="9" borderId="5" xfId="0" quotePrefix="1" applyNumberFormat="1" applyFont="1" applyFill="1" applyBorder="1" applyAlignment="1" applyProtection="1">
      <alignment horizontal="left" vertical="top" wrapText="1"/>
      <protection locked="0"/>
    </xf>
    <xf numFmtId="0" fontId="31" fillId="2" borderId="2" xfId="0" applyFont="1" applyFill="1" applyBorder="1" applyAlignment="1">
      <alignment horizontal="justify" vertical="center" wrapText="1"/>
    </xf>
    <xf numFmtId="0" fontId="63" fillId="9" borderId="1" xfId="0" applyFont="1" applyFill="1" applyBorder="1" applyAlignment="1" applyProtection="1">
      <alignment horizontal="center" vertical="center" wrapText="1"/>
      <protection locked="0"/>
    </xf>
    <xf numFmtId="14" fontId="63" fillId="9" borderId="1" xfId="0" applyNumberFormat="1" applyFont="1" applyFill="1" applyBorder="1" applyAlignment="1" applyProtection="1">
      <alignment horizontal="center" vertical="center" wrapText="1"/>
      <protection locked="0"/>
    </xf>
    <xf numFmtId="0" fontId="63" fillId="9" borderId="1" xfId="0" quotePrefix="1" applyFont="1" applyFill="1" applyBorder="1" applyAlignment="1" applyProtection="1">
      <alignment horizontal="left" vertical="top" wrapText="1"/>
      <protection locked="0"/>
    </xf>
    <xf numFmtId="0" fontId="63" fillId="9" borderId="1" xfId="0" applyFont="1" applyFill="1" applyBorder="1" applyAlignment="1" applyProtection="1">
      <alignment horizontal="left" vertical="top" wrapText="1"/>
      <protection locked="0"/>
    </xf>
    <xf numFmtId="0" fontId="7" fillId="2" borderId="0" xfId="0" applyFont="1" applyFill="1" applyAlignment="1">
      <alignment horizontal="left" vertical="center"/>
    </xf>
    <xf numFmtId="0" fontId="57"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wrapText="1"/>
      <protection locked="0"/>
    </xf>
    <xf numFmtId="0" fontId="7" fillId="0" borderId="0" xfId="0" applyFont="1" applyAlignment="1">
      <alignment horizontal="justify"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7" fillId="0" borderId="1" xfId="0" applyFont="1" applyBorder="1" applyAlignment="1">
      <alignment horizontal="justify" vertical="center" wrapText="1"/>
    </xf>
    <xf numFmtId="3" fontId="7" fillId="9" borderId="1" xfId="0" applyNumberFormat="1" applyFont="1" applyFill="1" applyBorder="1" applyAlignment="1" applyProtection="1">
      <alignment horizontal="right" vertical="center" wrapText="1"/>
      <protection locked="0"/>
    </xf>
    <xf numFmtId="0" fontId="8" fillId="0" borderId="1" xfId="0" applyFont="1" applyBorder="1" applyAlignment="1">
      <alignment horizontal="center" vertical="center"/>
    </xf>
    <xf numFmtId="0" fontId="6" fillId="9" borderId="1" xfId="0" applyFont="1" applyFill="1" applyBorder="1" applyAlignment="1" applyProtection="1">
      <alignment horizontal="left" vertical="top" wrapText="1"/>
      <protection locked="0"/>
    </xf>
    <xf numFmtId="0" fontId="6" fillId="0" borderId="0" xfId="0" applyFont="1" applyAlignment="1">
      <alignment horizontal="justify" vertical="center" wrapText="1"/>
    </xf>
    <xf numFmtId="165" fontId="7" fillId="9" borderId="3" xfId="2" applyNumberFormat="1" applyFont="1" applyFill="1" applyBorder="1" applyAlignment="1" applyProtection="1">
      <alignment horizontal="right" vertical="center"/>
      <protection locked="0"/>
    </xf>
    <xf numFmtId="165" fontId="7" fillId="9" borderId="4" xfId="2" applyNumberFormat="1" applyFont="1" applyFill="1" applyBorder="1" applyAlignment="1" applyProtection="1">
      <alignment horizontal="right" vertical="center"/>
      <protection locked="0"/>
    </xf>
    <xf numFmtId="165" fontId="7" fillId="9" borderId="5" xfId="2" applyNumberFormat="1" applyFont="1" applyFill="1" applyBorder="1" applyAlignment="1" applyProtection="1">
      <alignment horizontal="right" vertical="center"/>
      <protection locked="0"/>
    </xf>
    <xf numFmtId="3" fontId="7" fillId="9" borderId="1" xfId="0" applyNumberFormat="1" applyFont="1" applyFill="1" applyBorder="1" applyAlignment="1" applyProtection="1">
      <alignment horizontal="right" vertical="center"/>
      <protection locked="0"/>
    </xf>
    <xf numFmtId="3" fontId="61" fillId="9" borderId="1" xfId="0" applyNumberFormat="1" applyFont="1" applyFill="1" applyBorder="1" applyAlignment="1" applyProtection="1">
      <alignment horizontal="right" vertical="center"/>
      <protection locked="0"/>
    </xf>
    <xf numFmtId="0" fontId="7" fillId="9" borderId="1" xfId="0" applyFont="1" applyFill="1" applyBorder="1" applyAlignment="1" applyProtection="1">
      <alignment horizontal="center" vertical="center" wrapText="1"/>
      <protection locked="0"/>
    </xf>
    <xf numFmtId="3" fontId="62" fillId="9" borderId="1" xfId="0" applyNumberFormat="1" applyFont="1" applyFill="1" applyBorder="1" applyAlignment="1" applyProtection="1">
      <alignment horizontal="right" vertical="center"/>
      <protection locked="0"/>
    </xf>
    <xf numFmtId="3" fontId="16" fillId="9" borderId="1" xfId="0" applyNumberFormat="1" applyFont="1" applyFill="1" applyBorder="1" applyAlignment="1" applyProtection="1">
      <alignment horizontal="right" vertical="center"/>
      <protection locked="0"/>
    </xf>
    <xf numFmtId="0" fontId="60" fillId="9" borderId="3" xfId="0" applyFont="1" applyFill="1" applyBorder="1" applyAlignment="1" applyProtection="1">
      <alignment horizontal="left" vertical="top" wrapText="1"/>
      <protection locked="0"/>
    </xf>
    <xf numFmtId="0" fontId="60" fillId="9" borderId="5" xfId="0" applyFont="1" applyFill="1" applyBorder="1" applyAlignment="1" applyProtection="1">
      <alignment horizontal="left" vertical="top" wrapText="1"/>
      <protection locked="0"/>
    </xf>
    <xf numFmtId="0" fontId="42" fillId="10" borderId="0" xfId="0" applyFont="1" applyFill="1" applyAlignment="1">
      <alignment horizontal="center" vertical="center" wrapText="1"/>
    </xf>
    <xf numFmtId="0" fontId="58" fillId="9" borderId="5" xfId="0" applyFont="1" applyFill="1" applyBorder="1" applyAlignment="1" applyProtection="1">
      <alignment horizontal="left" vertical="top" wrapText="1"/>
      <protection locked="0"/>
    </xf>
    <xf numFmtId="0" fontId="8" fillId="2" borderId="1" xfId="0" applyFont="1" applyFill="1" applyBorder="1" applyAlignment="1">
      <alignment horizontal="center" vertical="center"/>
    </xf>
  </cellXfs>
  <cellStyles count="3">
    <cellStyle name="Hipervínculo" xfId="1" builtinId="8"/>
    <cellStyle name="Millares" xfId="2" builtinId="3"/>
    <cellStyle name="Normal" xfId="0" builtinId="0"/>
  </cellStyles>
  <dxfs count="1">
    <dxf>
      <font>
        <color rgb="FFC00000"/>
      </font>
    </dxf>
  </dxfs>
  <tableStyles count="0" defaultTableStyle="TableStyleMedium2" defaultPivotStyle="PivotStyleLight16"/>
  <colors>
    <mruColors>
      <color rgb="FF0000CC"/>
      <color rgb="FFFFFFFF"/>
      <color rgb="FFEAF1DD"/>
      <color rgb="FF974706"/>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40"/>
  <sheetViews>
    <sheetView showGridLines="0" tabSelected="1" zoomScale="90" zoomScaleNormal="90" workbookViewId="0">
      <selection activeCell="C21" sqref="C21"/>
    </sheetView>
  </sheetViews>
  <sheetFormatPr baseColWidth="10" defaultColWidth="11.453125" defaultRowHeight="14.5" x14ac:dyDescent="0.35"/>
  <cols>
    <col min="1" max="1" width="2.453125" customWidth="1"/>
    <col min="2" max="2" width="6" customWidth="1"/>
    <col min="3" max="3" width="45.1796875" customWidth="1"/>
    <col min="4" max="4" width="12.36328125" customWidth="1"/>
    <col min="5" max="5" width="2" customWidth="1"/>
    <col min="6" max="6" width="3.1796875" customWidth="1"/>
    <col min="7" max="7" width="25.453125" customWidth="1"/>
    <col min="8" max="8" width="8.453125" customWidth="1"/>
    <col min="9" max="9" width="1.36328125" customWidth="1"/>
    <col min="10" max="10" width="34.1796875" style="5" bestFit="1" customWidth="1"/>
    <col min="11" max="11" width="19.81640625" customWidth="1"/>
    <col min="12" max="12" width="6.453125" customWidth="1"/>
    <col min="13" max="13" width="11.36328125" customWidth="1"/>
    <col min="14" max="16" width="4.81640625" customWidth="1"/>
    <col min="17" max="17" width="27.1796875" customWidth="1"/>
    <col min="18" max="18" width="9.1796875" hidden="1" customWidth="1"/>
    <col min="19" max="19" width="5" style="24" hidden="1" customWidth="1"/>
    <col min="20" max="20" width="5.81640625" style="24" hidden="1" customWidth="1"/>
    <col min="21" max="23" width="6" style="24" hidden="1" customWidth="1"/>
    <col min="24" max="24" width="10.453125" style="24" hidden="1" customWidth="1"/>
    <col min="25" max="25" width="0" style="24" hidden="1" customWidth="1"/>
    <col min="26" max="26" width="11.453125" style="24"/>
  </cols>
  <sheetData>
    <row r="1" spans="1:48" x14ac:dyDescent="0.35">
      <c r="C1" s="33" t="s">
        <v>0</v>
      </c>
    </row>
    <row r="2" spans="1:48" s="24" customFormat="1" ht="3" customHeight="1" x14ac:dyDescent="0.35">
      <c r="A2" s="25" t="s">
        <v>1</v>
      </c>
      <c r="B2" s="3" t="s">
        <v>1</v>
      </c>
      <c r="C2" s="2" t="s">
        <v>1</v>
      </c>
      <c r="D2" s="3" t="s">
        <v>2</v>
      </c>
      <c r="E2" s="3" t="s">
        <v>1</v>
      </c>
      <c r="F2" s="3" t="s">
        <v>1</v>
      </c>
      <c r="G2" s="3" t="s">
        <v>1</v>
      </c>
      <c r="H2" s="3" t="s">
        <v>1</v>
      </c>
      <c r="I2" s="3" t="s">
        <v>1</v>
      </c>
      <c r="J2" s="3" t="s">
        <v>1</v>
      </c>
      <c r="K2" s="2" t="s">
        <v>1</v>
      </c>
      <c r="L2" s="3" t="s">
        <v>1</v>
      </c>
      <c r="M2" s="3" t="s">
        <v>1</v>
      </c>
      <c r="N2" s="3" t="s">
        <v>1</v>
      </c>
      <c r="O2" s="3" t="s">
        <v>1</v>
      </c>
      <c r="P2" s="3" t="s">
        <v>1</v>
      </c>
      <c r="Q2" s="3" t="s">
        <v>1</v>
      </c>
      <c r="R2" s="3" t="s">
        <v>1</v>
      </c>
    </row>
    <row r="3" spans="1:48" ht="39" customHeight="1" x14ac:dyDescent="0.35">
      <c r="A3" s="4"/>
      <c r="B3" s="177" t="s">
        <v>3</v>
      </c>
      <c r="C3" s="178"/>
      <c r="D3" s="178"/>
      <c r="E3" s="178"/>
      <c r="F3" s="178"/>
      <c r="G3" s="178"/>
      <c r="H3" s="179"/>
      <c r="I3" s="3"/>
      <c r="J3" s="3"/>
      <c r="K3" s="47" t="s">
        <v>4</v>
      </c>
      <c r="L3" s="3"/>
      <c r="M3" s="3"/>
      <c r="N3" s="3"/>
      <c r="O3" s="21"/>
      <c r="P3" s="21"/>
      <c r="Q3" s="21"/>
      <c r="R3" s="26"/>
      <c r="AA3" s="27"/>
      <c r="AB3" s="27"/>
      <c r="AC3" s="27"/>
      <c r="AD3" s="27"/>
      <c r="AE3" s="20"/>
      <c r="AF3" s="20"/>
      <c r="AG3" s="20"/>
      <c r="AH3" s="20"/>
      <c r="AI3" s="20"/>
      <c r="AJ3" s="20"/>
      <c r="AK3" s="20"/>
      <c r="AL3" s="20"/>
      <c r="AM3" s="20"/>
      <c r="AN3" s="20"/>
      <c r="AO3" s="20"/>
      <c r="AP3" s="20"/>
      <c r="AQ3" s="20"/>
      <c r="AR3" s="20"/>
      <c r="AS3" s="20"/>
      <c r="AT3" s="20"/>
      <c r="AU3" s="20"/>
      <c r="AV3" s="20"/>
    </row>
    <row r="4" spans="1:48" ht="6" customHeight="1" x14ac:dyDescent="0.35">
      <c r="A4" s="4"/>
      <c r="B4" s="166"/>
      <c r="C4" s="166"/>
      <c r="D4" s="166"/>
      <c r="E4" s="166"/>
      <c r="F4" s="166"/>
      <c r="G4" s="166"/>
      <c r="H4" s="166"/>
      <c r="I4" s="1"/>
      <c r="J4" s="1"/>
      <c r="K4" s="1"/>
      <c r="L4" s="1"/>
      <c r="M4" s="1"/>
      <c r="N4" s="1"/>
      <c r="O4" s="21"/>
      <c r="P4" s="21"/>
      <c r="Q4" s="21"/>
      <c r="R4" s="26"/>
      <c r="Y4" s="23"/>
      <c r="Z4" s="23"/>
      <c r="AA4" s="28"/>
      <c r="AB4" s="28"/>
      <c r="AC4" s="28"/>
      <c r="AD4" s="28"/>
      <c r="AE4" s="23"/>
      <c r="AF4" s="20"/>
      <c r="AG4" s="20"/>
      <c r="AH4" s="20"/>
      <c r="AI4" s="20"/>
      <c r="AJ4" s="20"/>
      <c r="AK4" s="20"/>
      <c r="AL4" s="20"/>
      <c r="AM4" s="20"/>
      <c r="AN4" s="20"/>
      <c r="AO4" s="20"/>
      <c r="AP4" s="20"/>
      <c r="AQ4" s="20"/>
      <c r="AR4" s="20"/>
      <c r="AS4" s="20"/>
      <c r="AT4" s="20"/>
      <c r="AU4" s="20"/>
      <c r="AV4" s="20"/>
    </row>
    <row r="5" spans="1:48" x14ac:dyDescent="0.35">
      <c r="A5" s="4"/>
      <c r="B5" s="167" t="s">
        <v>5</v>
      </c>
      <c r="C5" s="167"/>
      <c r="D5" s="167"/>
      <c r="E5" s="167"/>
      <c r="F5" s="167"/>
      <c r="G5" s="167"/>
      <c r="H5" s="167"/>
      <c r="I5" s="1"/>
      <c r="J5" s="1"/>
      <c r="K5" s="1"/>
      <c r="L5" s="1"/>
      <c r="M5" s="1"/>
      <c r="N5" s="1"/>
      <c r="O5" s="21"/>
      <c r="P5" s="21"/>
      <c r="Q5" s="21"/>
      <c r="R5" s="26"/>
      <c r="Y5" s="23"/>
      <c r="Z5" s="23"/>
      <c r="AA5" s="28"/>
      <c r="AB5" s="28"/>
      <c r="AC5" s="28"/>
      <c r="AD5" s="28"/>
      <c r="AE5" s="23"/>
      <c r="AF5" s="20"/>
      <c r="AG5" s="20"/>
      <c r="AH5" s="20"/>
      <c r="AI5" s="20"/>
      <c r="AJ5" s="20"/>
      <c r="AK5" s="20"/>
      <c r="AL5" s="20"/>
      <c r="AM5" s="20"/>
      <c r="AN5" s="20"/>
      <c r="AO5" s="20"/>
      <c r="AP5" s="20"/>
      <c r="AQ5" s="20"/>
      <c r="AR5" s="20"/>
      <c r="AS5" s="20"/>
      <c r="AT5" s="20"/>
      <c r="AU5" s="20"/>
      <c r="AV5" s="20"/>
    </row>
    <row r="6" spans="1:48" ht="30" customHeight="1" x14ac:dyDescent="0.35">
      <c r="A6" s="4"/>
      <c r="B6" s="168" t="s">
        <v>280</v>
      </c>
      <c r="C6" s="169"/>
      <c r="D6" s="169"/>
      <c r="E6" s="169"/>
      <c r="F6" s="169"/>
      <c r="G6" s="169"/>
      <c r="H6" s="170"/>
      <c r="I6" s="1"/>
      <c r="J6" s="34" t="str">
        <f>IF(B6="",CONCATENATE("(*) Completar la celda de ",MID(B5,1,LEN(B5)-1)),"")</f>
        <v/>
      </c>
      <c r="K6" s="1"/>
      <c r="L6" s="1"/>
      <c r="M6" s="1"/>
      <c r="N6" s="1"/>
      <c r="O6" s="21"/>
      <c r="P6" s="21"/>
      <c r="Q6" s="21"/>
      <c r="R6" s="26"/>
      <c r="S6" s="24">
        <v>1</v>
      </c>
      <c r="Y6" s="23"/>
      <c r="Z6" s="23"/>
      <c r="AA6" s="28"/>
      <c r="AB6" s="28"/>
      <c r="AC6" s="28"/>
      <c r="AD6" s="28"/>
      <c r="AE6" s="23"/>
      <c r="AF6" s="20"/>
      <c r="AG6" s="20"/>
      <c r="AH6" s="20"/>
      <c r="AI6" s="20"/>
      <c r="AJ6" s="20"/>
      <c r="AK6" s="20"/>
      <c r="AL6" s="20"/>
      <c r="AM6" s="20"/>
      <c r="AN6" s="20"/>
      <c r="AO6" s="20"/>
      <c r="AP6" s="20"/>
      <c r="AQ6" s="20"/>
      <c r="AR6" s="20"/>
      <c r="AS6" s="20"/>
      <c r="AT6" s="20"/>
      <c r="AU6" s="20"/>
      <c r="AV6" s="20"/>
    </row>
    <row r="7" spans="1:48" ht="6" customHeight="1" x14ac:dyDescent="0.35">
      <c r="A7" s="4"/>
      <c r="B7" s="171"/>
      <c r="C7" s="171"/>
      <c r="D7" s="171"/>
      <c r="E7" s="171"/>
      <c r="F7" s="171"/>
      <c r="G7" s="171"/>
      <c r="H7" s="171"/>
      <c r="I7" s="1"/>
      <c r="J7" s="1"/>
      <c r="K7" s="1"/>
      <c r="L7" s="1"/>
      <c r="M7" s="1"/>
      <c r="N7" s="1"/>
      <c r="O7" s="21"/>
      <c r="P7" s="21"/>
      <c r="Q7" s="21"/>
      <c r="R7" s="26"/>
      <c r="Y7" s="23"/>
      <c r="Z7" s="23"/>
      <c r="AA7" s="28"/>
      <c r="AB7" s="28" t="s">
        <v>6</v>
      </c>
      <c r="AC7" s="28" t="s">
        <v>7</v>
      </c>
      <c r="AD7" s="28"/>
      <c r="AE7" s="23"/>
      <c r="AF7" s="20"/>
      <c r="AG7" s="20"/>
      <c r="AH7" s="20"/>
      <c r="AI7" s="20"/>
      <c r="AJ7" s="20"/>
      <c r="AK7" s="20"/>
      <c r="AL7" s="20"/>
      <c r="AM7" s="20"/>
      <c r="AN7" s="20"/>
      <c r="AO7" s="20"/>
      <c r="AP7" s="20"/>
      <c r="AQ7" s="20"/>
      <c r="AR7" s="20"/>
      <c r="AS7" s="20"/>
      <c r="AT7" s="20"/>
      <c r="AU7" s="20"/>
      <c r="AV7" s="20"/>
    </row>
    <row r="8" spans="1:48" x14ac:dyDescent="0.35">
      <c r="A8" s="4"/>
      <c r="B8" s="172" t="s">
        <v>8</v>
      </c>
      <c r="C8" s="173"/>
      <c r="D8" s="174">
        <v>2025</v>
      </c>
      <c r="E8" s="175"/>
      <c r="F8" s="176"/>
      <c r="G8" s="4"/>
      <c r="H8" s="4"/>
      <c r="I8" s="1"/>
      <c r="J8" s="34" t="str">
        <f xml:space="preserve"> IF(D8="", CONCATENATE("(*) Completar la celda de ",MID(B8,1,LEN(B8)-1)),
IF(AND(ISNUMBER(D8),LEN(D8)&lt;=11)=FALSE,CONCATENATE("Valor No válido en: ",MID(B8,1,LEN(B8)-1)),""
))</f>
        <v/>
      </c>
      <c r="K8" s="1"/>
      <c r="L8" s="1"/>
      <c r="M8" s="1"/>
      <c r="N8" s="1"/>
      <c r="O8" s="21"/>
      <c r="P8" s="21"/>
      <c r="Q8" s="21"/>
      <c r="R8" s="26"/>
      <c r="S8" s="24">
        <v>2</v>
      </c>
      <c r="Y8" s="23"/>
      <c r="Z8" s="23"/>
      <c r="AA8" s="28" t="s">
        <v>9</v>
      </c>
      <c r="AB8" s="28">
        <v>2015</v>
      </c>
      <c r="AC8" s="28">
        <f ca="1">YEAR(TODAY())</f>
        <v>2026</v>
      </c>
      <c r="AD8" s="28"/>
      <c r="AE8" s="23"/>
      <c r="AF8" s="20"/>
      <c r="AG8" s="20"/>
      <c r="AH8" s="20"/>
      <c r="AI8" s="20"/>
      <c r="AJ8" s="20"/>
      <c r="AK8" s="20"/>
      <c r="AL8" s="20"/>
      <c r="AM8" s="20"/>
      <c r="AN8" s="20"/>
      <c r="AO8" s="20"/>
      <c r="AP8" s="20"/>
      <c r="AQ8" s="20"/>
      <c r="AR8" s="20"/>
      <c r="AS8" s="20"/>
      <c r="AT8" s="20"/>
      <c r="AU8" s="20"/>
      <c r="AV8" s="20"/>
    </row>
    <row r="9" spans="1:48" ht="6" customHeight="1" x14ac:dyDescent="0.35">
      <c r="A9" s="4"/>
      <c r="B9" s="166"/>
      <c r="C9" s="166"/>
      <c r="D9" s="166"/>
      <c r="E9" s="166"/>
      <c r="F9" s="166"/>
      <c r="G9" s="166"/>
      <c r="H9" s="166"/>
      <c r="I9" s="1"/>
      <c r="J9" s="1"/>
      <c r="K9" s="1"/>
      <c r="L9" s="1"/>
      <c r="M9" s="1"/>
      <c r="N9" s="1"/>
      <c r="O9" s="21"/>
      <c r="P9" s="21"/>
      <c r="Q9" s="21"/>
      <c r="R9" s="26"/>
      <c r="Y9" s="23"/>
      <c r="Z9" s="23"/>
      <c r="AA9" s="28"/>
      <c r="AB9" s="28"/>
      <c r="AC9" s="28"/>
      <c r="AD9" s="28"/>
      <c r="AE9" s="23"/>
      <c r="AF9" s="20"/>
      <c r="AG9" s="20"/>
      <c r="AH9" s="20"/>
      <c r="AI9" s="20"/>
      <c r="AJ9" s="20"/>
      <c r="AK9" s="20"/>
      <c r="AL9" s="20"/>
      <c r="AM9" s="20"/>
      <c r="AN9" s="20"/>
      <c r="AO9" s="20"/>
      <c r="AP9" s="20"/>
      <c r="AQ9" s="20"/>
      <c r="AR9" s="20"/>
      <c r="AS9" s="20"/>
      <c r="AT9" s="20"/>
      <c r="AU9" s="20"/>
      <c r="AV9" s="20"/>
    </row>
    <row r="10" spans="1:48" x14ac:dyDescent="0.35">
      <c r="A10" s="4"/>
      <c r="B10" s="4" t="s">
        <v>10</v>
      </c>
      <c r="C10" s="36"/>
      <c r="D10" s="181" t="s">
        <v>281</v>
      </c>
      <c r="E10" s="175"/>
      <c r="F10" s="175"/>
      <c r="G10" s="175"/>
      <c r="H10" s="176"/>
      <c r="I10" s="1"/>
      <c r="J10" s="35" t="str">
        <f>IF(D10="",CONCATENATE("(*) Completar la celda de ",MID(B10,1,LEN(B10)-1)),"")</f>
        <v/>
      </c>
      <c r="K10" s="5"/>
      <c r="L10" s="5"/>
      <c r="M10" s="1"/>
      <c r="N10" s="1"/>
      <c r="O10" s="21"/>
      <c r="P10" s="21"/>
      <c r="Q10" s="21"/>
      <c r="R10" s="26"/>
      <c r="S10" s="24">
        <v>3</v>
      </c>
      <c r="Y10" s="23"/>
      <c r="Z10" s="23"/>
      <c r="AA10" s="28" t="s">
        <v>11</v>
      </c>
      <c r="AB10" s="28">
        <v>1</v>
      </c>
      <c r="AC10" s="28">
        <v>4000</v>
      </c>
      <c r="AD10" s="28"/>
      <c r="AE10" s="23"/>
      <c r="AF10" s="20"/>
      <c r="AG10" s="20"/>
      <c r="AH10" s="20"/>
      <c r="AI10" s="20"/>
      <c r="AJ10" s="20"/>
      <c r="AK10" s="20"/>
      <c r="AL10" s="20"/>
      <c r="AM10" s="20"/>
      <c r="AN10" s="20"/>
      <c r="AO10" s="20"/>
      <c r="AP10" s="20"/>
      <c r="AQ10" s="20"/>
      <c r="AR10" s="20"/>
      <c r="AS10" s="20"/>
      <c r="AT10" s="20"/>
      <c r="AU10" s="20"/>
      <c r="AV10" s="20"/>
    </row>
    <row r="11" spans="1:48" ht="6" customHeight="1" x14ac:dyDescent="0.35">
      <c r="A11" s="4"/>
      <c r="B11" s="166"/>
      <c r="C11" s="166"/>
      <c r="D11" s="166"/>
      <c r="E11" s="166"/>
      <c r="F11" s="166"/>
      <c r="G11" s="166"/>
      <c r="H11" s="166"/>
      <c r="I11" s="1"/>
      <c r="K11" s="5"/>
      <c r="L11" s="5"/>
      <c r="M11" s="1"/>
      <c r="N11" s="1"/>
      <c r="O11" s="21"/>
      <c r="P11" s="21"/>
      <c r="Q11" s="21"/>
      <c r="R11" s="26"/>
      <c r="Y11" s="23"/>
      <c r="Z11" s="23"/>
      <c r="AA11" s="28"/>
      <c r="AB11" s="28"/>
      <c r="AC11" s="28"/>
      <c r="AD11" s="28"/>
      <c r="AE11" s="23"/>
      <c r="AF11" s="20"/>
      <c r="AG11" s="20"/>
      <c r="AH11" s="20"/>
      <c r="AI11" s="20"/>
      <c r="AJ11" s="20"/>
      <c r="AK11" s="20"/>
      <c r="AL11" s="20"/>
      <c r="AM11" s="20"/>
      <c r="AN11" s="20"/>
      <c r="AO11" s="20"/>
      <c r="AP11" s="20"/>
      <c r="AQ11" s="20"/>
      <c r="AR11" s="20"/>
      <c r="AS11" s="20"/>
      <c r="AT11" s="20"/>
      <c r="AU11" s="20"/>
      <c r="AV11" s="20"/>
    </row>
    <row r="12" spans="1:48" ht="30" customHeight="1" x14ac:dyDescent="0.35">
      <c r="A12" s="4"/>
      <c r="B12" s="182" t="s">
        <v>12</v>
      </c>
      <c r="C12" s="183"/>
      <c r="D12" s="184" t="s">
        <v>100</v>
      </c>
      <c r="E12" s="185"/>
      <c r="F12" s="185"/>
      <c r="G12" s="185"/>
      <c r="H12" s="186"/>
      <c r="I12" s="1"/>
      <c r="J12" s="165" t="str">
        <f>IF(D12="","(*) De ser el caso, incorporar la denominación o razón social de la empresa revisora.","")</f>
        <v/>
      </c>
      <c r="K12" s="165"/>
      <c r="L12" s="165"/>
      <c r="M12" s="1"/>
      <c r="N12" s="1"/>
      <c r="O12" s="21"/>
      <c r="P12" s="21"/>
      <c r="Q12" s="21"/>
      <c r="R12" s="26"/>
      <c r="S12" s="24">
        <v>4</v>
      </c>
      <c r="Y12" s="23"/>
      <c r="Z12" s="23"/>
      <c r="AA12" s="28" t="s">
        <v>11</v>
      </c>
      <c r="AB12" s="28">
        <v>1</v>
      </c>
      <c r="AC12" s="28">
        <v>4000</v>
      </c>
      <c r="AD12" s="28"/>
      <c r="AE12" s="23"/>
      <c r="AF12" s="20"/>
      <c r="AG12" s="20"/>
      <c r="AH12" s="20"/>
      <c r="AI12" s="20"/>
      <c r="AJ12" s="20"/>
      <c r="AK12" s="20"/>
      <c r="AL12" s="20"/>
      <c r="AM12" s="20"/>
      <c r="AN12" s="20"/>
      <c r="AO12" s="20"/>
      <c r="AP12" s="20"/>
      <c r="AQ12" s="20"/>
      <c r="AR12" s="20"/>
      <c r="AS12" s="20"/>
      <c r="AT12" s="20"/>
      <c r="AU12" s="20"/>
      <c r="AV12" s="20"/>
    </row>
    <row r="13" spans="1:48" ht="6" customHeight="1" x14ac:dyDescent="0.35">
      <c r="A13" s="4"/>
      <c r="B13" s="4"/>
      <c r="C13" s="4"/>
      <c r="D13" s="4"/>
      <c r="E13" s="4"/>
      <c r="F13" s="4"/>
      <c r="G13" s="4"/>
      <c r="H13" s="4"/>
      <c r="I13" s="1"/>
      <c r="K13" s="5"/>
      <c r="L13" s="5"/>
      <c r="M13" s="1"/>
      <c r="N13" s="1"/>
      <c r="O13" s="21"/>
      <c r="P13" s="21"/>
      <c r="Q13" s="21"/>
      <c r="R13" s="26"/>
      <c r="Y13" s="23"/>
      <c r="Z13" s="23"/>
      <c r="AA13" s="28"/>
      <c r="AB13" s="28"/>
      <c r="AC13" s="28"/>
      <c r="AD13" s="28"/>
      <c r="AE13" s="23"/>
      <c r="AF13" s="20"/>
      <c r="AG13" s="20"/>
      <c r="AH13" s="20"/>
      <c r="AI13" s="20"/>
      <c r="AJ13" s="20"/>
      <c r="AK13" s="20"/>
      <c r="AL13" s="20"/>
      <c r="AM13" s="20"/>
      <c r="AN13" s="20"/>
      <c r="AO13" s="20"/>
      <c r="AP13" s="20"/>
      <c r="AQ13" s="20"/>
      <c r="AR13" s="20"/>
      <c r="AS13" s="20"/>
      <c r="AT13" s="20"/>
      <c r="AU13" s="20"/>
      <c r="AV13" s="20"/>
    </row>
    <row r="14" spans="1:48" x14ac:dyDescent="0.35">
      <c r="A14" s="4"/>
      <c r="B14" s="4" t="s">
        <v>13</v>
      </c>
      <c r="C14" s="57" t="s">
        <v>282</v>
      </c>
      <c r="D14" s="4"/>
      <c r="E14" s="4"/>
      <c r="F14" s="4"/>
      <c r="G14" s="4"/>
      <c r="H14" s="4"/>
      <c r="I14" s="21"/>
      <c r="J14" s="35" t="str">
        <f>IF(C14="",CONCATENATE("(*) Completar la celda de ",B14),"")</f>
        <v/>
      </c>
      <c r="K14" s="5"/>
      <c r="L14" s="5"/>
      <c r="M14" s="1"/>
      <c r="N14" s="1"/>
      <c r="O14" s="21"/>
      <c r="P14" s="21"/>
      <c r="Q14" s="21"/>
      <c r="R14" s="26"/>
      <c r="S14" s="24">
        <v>5</v>
      </c>
      <c r="Y14" s="23"/>
      <c r="Z14" s="23"/>
      <c r="AA14" s="28" t="s">
        <v>11</v>
      </c>
      <c r="AB14" s="28">
        <v>1</v>
      </c>
      <c r="AC14" s="28">
        <v>10</v>
      </c>
      <c r="AD14" s="28"/>
      <c r="AE14" s="23"/>
      <c r="AF14" s="20"/>
      <c r="AG14" s="20"/>
      <c r="AH14" s="20"/>
      <c r="AI14" s="20"/>
      <c r="AJ14" s="20"/>
      <c r="AK14" s="20"/>
      <c r="AL14" s="20"/>
      <c r="AM14" s="20"/>
      <c r="AN14" s="20"/>
      <c r="AO14" s="20"/>
      <c r="AP14" s="20"/>
      <c r="AQ14" s="20"/>
      <c r="AR14" s="20"/>
      <c r="AS14" s="20"/>
      <c r="AT14" s="20"/>
      <c r="AU14" s="20"/>
      <c r="AV14" s="20"/>
    </row>
    <row r="15" spans="1:48" s="46" customFormat="1" ht="30" customHeight="1" x14ac:dyDescent="0.35">
      <c r="A15" s="39"/>
      <c r="B15" s="180" t="s">
        <v>14</v>
      </c>
      <c r="C15" s="180"/>
      <c r="D15" s="180"/>
      <c r="E15" s="180"/>
      <c r="F15" s="180"/>
      <c r="G15" s="180"/>
      <c r="H15" s="180"/>
      <c r="I15" s="39"/>
      <c r="J15" s="40"/>
      <c r="K15" s="41"/>
      <c r="L15" s="41"/>
      <c r="M15" s="41"/>
      <c r="N15" s="41"/>
      <c r="O15" s="42"/>
      <c r="P15" s="42"/>
      <c r="Q15" s="42"/>
      <c r="R15" s="43"/>
      <c r="S15" s="91"/>
      <c r="T15" s="91"/>
      <c r="U15" s="91"/>
      <c r="V15" s="91"/>
      <c r="W15" s="91"/>
      <c r="X15" s="91"/>
      <c r="Y15" s="45"/>
      <c r="Z15" s="45"/>
      <c r="AA15" s="44"/>
      <c r="AB15" s="44"/>
      <c r="AC15" s="44"/>
      <c r="AD15" s="44"/>
      <c r="AE15" s="45"/>
      <c r="AF15" s="42"/>
      <c r="AG15" s="42"/>
      <c r="AH15" s="42"/>
      <c r="AI15" s="42"/>
      <c r="AJ15" s="42"/>
      <c r="AK15" s="42"/>
      <c r="AL15" s="42"/>
      <c r="AM15" s="42"/>
      <c r="AN15" s="42"/>
      <c r="AO15" s="42"/>
      <c r="AP15" s="42"/>
      <c r="AQ15" s="42"/>
      <c r="AR15" s="42"/>
      <c r="AS15" s="42"/>
      <c r="AT15" s="42"/>
      <c r="AU15" s="42"/>
      <c r="AV15" s="42"/>
    </row>
    <row r="16" spans="1:48" ht="6" customHeight="1" x14ac:dyDescent="0.35">
      <c r="A16" s="4"/>
      <c r="B16" s="4"/>
      <c r="C16" s="4"/>
      <c r="D16" s="4"/>
      <c r="E16" s="4"/>
      <c r="F16" s="4"/>
      <c r="G16" s="4"/>
      <c r="H16" s="4"/>
      <c r="I16" s="1"/>
      <c r="J16" s="35"/>
      <c r="K16" s="1"/>
      <c r="L16" s="1"/>
      <c r="M16" s="1"/>
      <c r="N16" s="1"/>
      <c r="O16" s="21"/>
      <c r="P16" s="21"/>
      <c r="Q16" s="21"/>
      <c r="R16" s="27"/>
      <c r="Y16" s="23"/>
      <c r="Z16" s="23"/>
      <c r="AA16" s="28"/>
      <c r="AB16" s="28"/>
      <c r="AC16" s="28"/>
      <c r="AD16" s="28"/>
      <c r="AE16" s="23"/>
      <c r="AF16" s="20"/>
      <c r="AG16" s="20"/>
      <c r="AH16" s="20"/>
      <c r="AI16" s="20"/>
      <c r="AJ16" s="20"/>
      <c r="AK16" s="20"/>
      <c r="AL16" s="20"/>
      <c r="AM16" s="20"/>
      <c r="AN16" s="20"/>
      <c r="AO16" s="20"/>
      <c r="AP16" s="20"/>
      <c r="AQ16" s="20"/>
      <c r="AR16" s="20"/>
      <c r="AS16" s="20"/>
      <c r="AT16" s="20"/>
      <c r="AU16" s="20"/>
      <c r="AV16" s="20"/>
    </row>
    <row r="17" spans="1:48" ht="6" customHeight="1" x14ac:dyDescent="0.35">
      <c r="A17" s="4"/>
      <c r="B17" s="6"/>
      <c r="C17" s="7"/>
      <c r="D17" s="37"/>
      <c r="E17" s="4"/>
      <c r="F17" s="4"/>
      <c r="G17" s="4"/>
      <c r="H17" s="4"/>
      <c r="I17" s="4"/>
      <c r="J17" s="1"/>
      <c r="K17" s="4"/>
      <c r="L17" s="4"/>
      <c r="M17" s="4"/>
      <c r="N17" s="4"/>
      <c r="O17" s="22"/>
      <c r="P17" s="22"/>
      <c r="Q17" s="22"/>
      <c r="R17" s="27"/>
      <c r="Y17" s="23"/>
      <c r="Z17" s="23"/>
      <c r="AA17" s="28"/>
      <c r="AB17" s="28"/>
      <c r="AC17" s="28"/>
      <c r="AD17" s="28"/>
      <c r="AE17" s="23"/>
      <c r="AF17" s="20"/>
      <c r="AG17" s="20"/>
      <c r="AH17" s="20"/>
      <c r="AI17" s="20"/>
      <c r="AJ17" s="20"/>
      <c r="AK17" s="20"/>
      <c r="AL17" s="20"/>
      <c r="AM17" s="20"/>
      <c r="AN17" s="20"/>
      <c r="AO17" s="20"/>
      <c r="AP17" s="20"/>
      <c r="AQ17" s="20"/>
      <c r="AR17" s="20"/>
      <c r="AS17" s="20"/>
      <c r="AT17" s="20"/>
      <c r="AU17" s="20"/>
      <c r="AV17" s="20"/>
    </row>
    <row r="18" spans="1:48" x14ac:dyDescent="0.35">
      <c r="A18" s="4"/>
      <c r="B18" s="49"/>
      <c r="C18" s="8"/>
      <c r="D18" s="48" t="s">
        <v>15</v>
      </c>
      <c r="E18" s="4"/>
      <c r="F18" s="4"/>
      <c r="G18" s="4"/>
      <c r="H18" s="4"/>
      <c r="I18" s="4"/>
      <c r="J18" s="1"/>
      <c r="K18" s="4"/>
      <c r="L18" s="4"/>
      <c r="M18" s="4"/>
      <c r="N18" s="4"/>
      <c r="O18" s="22"/>
      <c r="P18" s="22"/>
      <c r="Q18" s="22"/>
      <c r="R18" s="27"/>
      <c r="Y18" s="23"/>
      <c r="Z18" s="23"/>
      <c r="AA18" s="28"/>
      <c r="AB18" s="28"/>
      <c r="AC18" s="28"/>
      <c r="AD18" s="28"/>
      <c r="AE18" s="23"/>
      <c r="AF18" s="20"/>
      <c r="AG18" s="20"/>
      <c r="AH18" s="20"/>
      <c r="AI18" s="20"/>
      <c r="AJ18" s="20"/>
      <c r="AK18" s="20"/>
      <c r="AL18" s="20"/>
      <c r="AM18" s="20"/>
      <c r="AN18" s="20"/>
      <c r="AO18" s="20"/>
      <c r="AP18" s="20"/>
      <c r="AQ18" s="20"/>
      <c r="AR18" s="20"/>
      <c r="AS18" s="20"/>
      <c r="AT18" s="20"/>
      <c r="AU18" s="20"/>
      <c r="AV18" s="20"/>
    </row>
    <row r="19" spans="1:48" x14ac:dyDescent="0.35">
      <c r="A19" s="4"/>
      <c r="B19" s="163" t="s">
        <v>16</v>
      </c>
      <c r="C19" s="164"/>
      <c r="D19" s="9"/>
      <c r="E19" s="4"/>
      <c r="F19" s="4"/>
      <c r="G19" s="4"/>
      <c r="H19" s="4"/>
      <c r="I19" s="4"/>
      <c r="K19" s="4"/>
      <c r="L19" s="4"/>
      <c r="M19" s="4"/>
      <c r="N19" s="4"/>
      <c r="O19" s="22"/>
      <c r="P19" s="22"/>
      <c r="Q19" s="22"/>
      <c r="R19" s="20"/>
      <c r="AA19" s="20"/>
      <c r="AB19" s="20"/>
      <c r="AC19" s="20"/>
      <c r="AD19" s="20"/>
      <c r="AE19" s="20"/>
      <c r="AF19" s="20"/>
      <c r="AG19" s="20"/>
      <c r="AH19" s="20"/>
      <c r="AI19" s="20"/>
      <c r="AJ19" s="20"/>
      <c r="AK19" s="20"/>
      <c r="AL19" s="20"/>
      <c r="AM19" s="20"/>
      <c r="AN19" s="20"/>
      <c r="AO19" s="20"/>
      <c r="AP19" s="20"/>
      <c r="AQ19" s="20"/>
      <c r="AR19" s="20"/>
      <c r="AS19" s="20"/>
      <c r="AT19" s="20"/>
      <c r="AU19" s="20"/>
      <c r="AV19" s="20"/>
    </row>
    <row r="20" spans="1:48" x14ac:dyDescent="0.35">
      <c r="A20" s="4"/>
      <c r="B20" s="10"/>
      <c r="C20" s="54" t="s">
        <v>17</v>
      </c>
      <c r="D20" s="60" t="str">
        <f>IF(AND('1'!$U$1='1'!$U$3,SUM('1'!$W:$W)=0),"SI","NO")</f>
        <v>SI</v>
      </c>
      <c r="E20" s="4"/>
      <c r="F20" s="4"/>
      <c r="G20" s="4"/>
      <c r="H20" s="4"/>
      <c r="I20" s="4"/>
      <c r="K20" s="4"/>
      <c r="L20" s="4"/>
      <c r="M20" s="4"/>
      <c r="N20" s="4"/>
      <c r="O20" s="22"/>
      <c r="P20" s="22"/>
      <c r="Q20" s="22"/>
      <c r="R20" s="20"/>
      <c r="AA20" s="20"/>
      <c r="AB20" s="20"/>
      <c r="AC20" s="20"/>
      <c r="AD20" s="20"/>
      <c r="AE20" s="20"/>
      <c r="AF20" s="20"/>
      <c r="AG20" s="20"/>
      <c r="AH20" s="20"/>
      <c r="AI20" s="20"/>
      <c r="AJ20" s="20"/>
      <c r="AK20" s="20"/>
      <c r="AL20" s="20"/>
      <c r="AM20" s="20"/>
      <c r="AN20" s="20"/>
      <c r="AO20" s="20"/>
      <c r="AP20" s="20"/>
      <c r="AQ20" s="20"/>
      <c r="AR20" s="20"/>
      <c r="AS20" s="20"/>
      <c r="AT20" s="20"/>
      <c r="AU20" s="20"/>
      <c r="AV20" s="20"/>
    </row>
    <row r="21" spans="1:48" x14ac:dyDescent="0.35">
      <c r="A21" s="4"/>
      <c r="B21" s="10"/>
      <c r="C21" s="54" t="s">
        <v>18</v>
      </c>
      <c r="D21" s="60" t="str">
        <f>IF(AND('2'!$U$1='2'!$U$3,SUM('2'!$W:$W)=0),"SI","NO")</f>
        <v>SI</v>
      </c>
      <c r="E21" s="4"/>
      <c r="F21" s="4"/>
      <c r="G21" s="4"/>
      <c r="H21" s="4"/>
      <c r="I21" s="4"/>
      <c r="K21" s="4"/>
      <c r="L21" s="4"/>
      <c r="M21" s="4"/>
      <c r="N21" s="4"/>
      <c r="O21" s="22"/>
      <c r="P21" s="22"/>
      <c r="Q21" s="22"/>
      <c r="R21" s="20"/>
      <c r="AA21" s="20"/>
      <c r="AB21" s="20"/>
      <c r="AC21" s="20"/>
      <c r="AD21" s="20"/>
      <c r="AE21" s="20"/>
      <c r="AF21" s="20"/>
      <c r="AG21" s="20"/>
      <c r="AH21" s="20"/>
      <c r="AI21" s="20"/>
      <c r="AJ21" s="20"/>
      <c r="AK21" s="20"/>
      <c r="AL21" s="20"/>
      <c r="AM21" s="20"/>
      <c r="AN21" s="20"/>
      <c r="AO21" s="20"/>
      <c r="AP21" s="20"/>
      <c r="AQ21" s="20"/>
      <c r="AR21" s="20"/>
      <c r="AS21" s="20"/>
      <c r="AT21" s="20"/>
      <c r="AU21" s="20"/>
      <c r="AV21" s="20"/>
    </row>
    <row r="22" spans="1:48" x14ac:dyDescent="0.35">
      <c r="A22" s="4"/>
      <c r="B22" s="10"/>
      <c r="C22" s="54" t="s">
        <v>19</v>
      </c>
      <c r="D22" s="60" t="str">
        <f>IF(AND('3'!$U$1='3'!$U$3,SUM('3'!$W:$W)=0),"SI","NO")</f>
        <v>SI</v>
      </c>
      <c r="E22" s="4"/>
      <c r="F22" s="4"/>
      <c r="G22" s="4"/>
      <c r="H22" s="4"/>
      <c r="I22" s="4"/>
      <c r="K22" s="4"/>
      <c r="L22" s="4"/>
      <c r="M22" s="4"/>
      <c r="N22" s="4"/>
      <c r="O22" s="22"/>
      <c r="P22" s="22"/>
      <c r="Q22" s="22"/>
      <c r="R22" s="20"/>
      <c r="AA22" s="20"/>
      <c r="AB22" s="20"/>
      <c r="AC22" s="20"/>
      <c r="AD22" s="20"/>
      <c r="AE22" s="20"/>
      <c r="AF22" s="20"/>
      <c r="AG22" s="20"/>
      <c r="AH22" s="20"/>
      <c r="AI22" s="20"/>
      <c r="AJ22" s="20"/>
      <c r="AK22" s="20"/>
      <c r="AL22" s="20"/>
      <c r="AM22" s="20"/>
      <c r="AN22" s="20"/>
      <c r="AO22" s="20"/>
      <c r="AP22" s="20"/>
      <c r="AQ22" s="20"/>
      <c r="AR22" s="20"/>
      <c r="AS22" s="20"/>
      <c r="AT22" s="20"/>
      <c r="AU22" s="20"/>
      <c r="AV22" s="20"/>
    </row>
    <row r="23" spans="1:48" x14ac:dyDescent="0.35">
      <c r="A23" s="4"/>
      <c r="B23" s="10"/>
      <c r="C23" s="54" t="s">
        <v>20</v>
      </c>
      <c r="D23" s="60" t="str">
        <f>IF(AND('4'!$U$1='4'!$U$3,SUM('4'!$W:$W)=0),"SI","NO")</f>
        <v>SI</v>
      </c>
      <c r="E23" s="4"/>
      <c r="F23" s="4"/>
      <c r="G23" s="4"/>
      <c r="H23" s="4"/>
      <c r="I23" s="4"/>
      <c r="K23" s="4"/>
      <c r="L23" s="4"/>
      <c r="M23" s="4"/>
      <c r="N23" s="4"/>
      <c r="O23" s="22"/>
      <c r="P23" s="22"/>
      <c r="Q23" s="22"/>
      <c r="R23" s="20"/>
      <c r="AA23" s="20"/>
      <c r="AB23" s="20"/>
      <c r="AC23" s="20"/>
      <c r="AD23" s="20"/>
      <c r="AE23" s="20"/>
      <c r="AF23" s="20"/>
      <c r="AG23" s="20"/>
      <c r="AH23" s="20"/>
      <c r="AI23" s="20"/>
      <c r="AJ23" s="20"/>
      <c r="AK23" s="20"/>
      <c r="AL23" s="20"/>
      <c r="AM23" s="20"/>
      <c r="AN23" s="20"/>
      <c r="AO23" s="20"/>
      <c r="AP23" s="20"/>
      <c r="AQ23" s="20"/>
      <c r="AR23" s="20"/>
      <c r="AS23" s="20"/>
      <c r="AT23" s="20"/>
      <c r="AU23" s="20"/>
      <c r="AV23" s="20"/>
    </row>
    <row r="24" spans="1:48" x14ac:dyDescent="0.35">
      <c r="A24" s="4"/>
      <c r="B24" s="10"/>
      <c r="C24" s="54" t="s">
        <v>21</v>
      </c>
      <c r="D24" s="60" t="str">
        <f>IF(AND('5'!$U$1='5'!$U$3,SUM('5'!$W:$W)=0),"SI","NO")</f>
        <v>SI</v>
      </c>
      <c r="E24" s="4"/>
      <c r="F24" s="4"/>
      <c r="G24" s="4"/>
      <c r="H24" s="4"/>
      <c r="I24" s="4"/>
      <c r="K24" s="4"/>
      <c r="L24" s="4"/>
      <c r="M24" s="4"/>
      <c r="N24" s="4"/>
      <c r="O24" s="22"/>
      <c r="P24" s="22"/>
      <c r="Q24" s="22"/>
      <c r="R24" s="20"/>
      <c r="AA24" s="20"/>
      <c r="AB24" s="20"/>
      <c r="AC24" s="20"/>
      <c r="AD24" s="20"/>
      <c r="AE24" s="20"/>
      <c r="AF24" s="20"/>
      <c r="AG24" s="20"/>
      <c r="AH24" s="20"/>
      <c r="AI24" s="20"/>
      <c r="AJ24" s="20"/>
      <c r="AK24" s="20"/>
      <c r="AL24" s="20"/>
      <c r="AM24" s="20"/>
      <c r="AN24" s="20"/>
      <c r="AO24" s="20"/>
      <c r="AP24" s="20"/>
      <c r="AQ24" s="20"/>
      <c r="AR24" s="20"/>
      <c r="AS24" s="20"/>
      <c r="AT24" s="20"/>
      <c r="AU24" s="20"/>
      <c r="AV24" s="20"/>
    </row>
    <row r="25" spans="1:48" x14ac:dyDescent="0.35">
      <c r="A25" s="4"/>
      <c r="B25" s="55" t="s">
        <v>22</v>
      </c>
      <c r="C25" s="54"/>
      <c r="D25" s="60"/>
      <c r="E25" s="4"/>
      <c r="F25" s="4"/>
      <c r="G25" s="4"/>
      <c r="H25" s="4"/>
      <c r="I25" s="4"/>
      <c r="K25" s="4"/>
      <c r="L25" s="4"/>
      <c r="M25" s="4"/>
      <c r="N25" s="4"/>
      <c r="O25" s="22"/>
      <c r="P25" s="22"/>
      <c r="Q25" s="22"/>
      <c r="R25" s="20"/>
      <c r="AA25" s="20"/>
      <c r="AB25" s="20"/>
      <c r="AC25" s="20"/>
      <c r="AD25" s="20"/>
      <c r="AE25" s="20"/>
      <c r="AF25" s="20"/>
      <c r="AG25" s="20"/>
      <c r="AH25" s="20"/>
      <c r="AI25" s="20"/>
      <c r="AJ25" s="20"/>
      <c r="AK25" s="20"/>
      <c r="AL25" s="20"/>
      <c r="AM25" s="20"/>
      <c r="AN25" s="20"/>
      <c r="AO25" s="20"/>
      <c r="AP25" s="20"/>
      <c r="AQ25" s="20"/>
      <c r="AR25" s="20"/>
      <c r="AS25" s="20"/>
      <c r="AT25" s="20"/>
      <c r="AU25" s="20"/>
      <c r="AV25" s="20"/>
    </row>
    <row r="26" spans="1:48" x14ac:dyDescent="0.35">
      <c r="A26" s="4"/>
      <c r="B26" s="10"/>
      <c r="C26" s="54" t="s">
        <v>23</v>
      </c>
      <c r="D26" s="60" t="str">
        <f>IF(AND('6'!$U$1='6'!$U$3,SUM('6'!$W:$W)=0),"SI","NO")</f>
        <v>SI</v>
      </c>
      <c r="E26" s="4"/>
      <c r="F26" s="4"/>
      <c r="G26" s="4"/>
      <c r="H26" s="4"/>
      <c r="I26" s="4"/>
      <c r="K26" s="4"/>
      <c r="L26" s="4"/>
      <c r="M26" s="4"/>
      <c r="N26" s="4"/>
      <c r="O26" s="22"/>
      <c r="P26" s="22"/>
      <c r="Q26" s="22"/>
      <c r="R26" s="20"/>
      <c r="AA26" s="20"/>
      <c r="AB26" s="20"/>
      <c r="AC26" s="20"/>
      <c r="AD26" s="20"/>
      <c r="AE26" s="20"/>
      <c r="AF26" s="20"/>
      <c r="AG26" s="20"/>
      <c r="AH26" s="20"/>
      <c r="AI26" s="20"/>
      <c r="AJ26" s="20"/>
      <c r="AK26" s="20"/>
      <c r="AL26" s="20"/>
      <c r="AM26" s="20"/>
      <c r="AN26" s="20"/>
      <c r="AO26" s="20"/>
      <c r="AP26" s="20"/>
      <c r="AQ26" s="20"/>
      <c r="AR26" s="20"/>
      <c r="AS26" s="20"/>
      <c r="AT26" s="20"/>
      <c r="AU26" s="20"/>
      <c r="AV26" s="20"/>
    </row>
    <row r="27" spans="1:48" x14ac:dyDescent="0.35">
      <c r="A27" s="4"/>
      <c r="B27" s="10"/>
      <c r="C27" s="54" t="s">
        <v>24</v>
      </c>
      <c r="D27" s="60" t="str">
        <f>IF(AND('7'!$U$1='7'!$U$3,SUM('7'!$W:$W)=0),"SI","NO")</f>
        <v>SI</v>
      </c>
      <c r="E27" s="4"/>
      <c r="F27" s="4"/>
      <c r="G27" s="4"/>
      <c r="H27" s="4"/>
      <c r="I27" s="4"/>
      <c r="K27" s="4"/>
      <c r="L27" s="4"/>
      <c r="M27" s="4"/>
      <c r="N27" s="4"/>
      <c r="O27" s="22"/>
      <c r="P27" s="22"/>
      <c r="Q27" s="22"/>
      <c r="R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48" x14ac:dyDescent="0.35">
      <c r="A28" s="4"/>
      <c r="B28" s="10"/>
      <c r="C28" s="54" t="s">
        <v>25</v>
      </c>
      <c r="D28" s="60" t="str">
        <f>IF(AND('8'!$U$1='8'!$U$3,SUM('8'!$W:$W)=0),"SI","NO")</f>
        <v>SI</v>
      </c>
      <c r="E28" s="4"/>
      <c r="F28" s="4"/>
      <c r="G28" s="4"/>
      <c r="H28" s="4"/>
      <c r="I28" s="4"/>
      <c r="K28" s="4"/>
      <c r="L28" s="4"/>
      <c r="M28" s="4"/>
      <c r="N28" s="4"/>
      <c r="O28" s="22"/>
      <c r="P28" s="22"/>
      <c r="Q28" s="22"/>
      <c r="R28" s="20"/>
      <c r="AA28" s="20"/>
      <c r="AB28" s="20"/>
      <c r="AC28" s="20"/>
      <c r="AD28" s="20"/>
      <c r="AE28" s="20"/>
      <c r="AF28" s="20"/>
      <c r="AG28" s="20"/>
      <c r="AH28" s="20"/>
      <c r="AI28" s="20"/>
      <c r="AJ28" s="20"/>
      <c r="AK28" s="20"/>
      <c r="AL28" s="20"/>
      <c r="AM28" s="20"/>
      <c r="AN28" s="20"/>
      <c r="AO28" s="20"/>
      <c r="AP28" s="20"/>
      <c r="AQ28" s="20"/>
      <c r="AR28" s="20"/>
      <c r="AS28" s="20"/>
      <c r="AT28" s="20"/>
      <c r="AU28" s="20"/>
      <c r="AV28" s="20"/>
    </row>
    <row r="29" spans="1:48" x14ac:dyDescent="0.35">
      <c r="A29" s="4"/>
      <c r="B29" s="55" t="s">
        <v>26</v>
      </c>
      <c r="C29" s="54"/>
      <c r="D29" s="60"/>
      <c r="E29" s="4"/>
      <c r="F29" s="4"/>
      <c r="G29" s="4"/>
      <c r="H29" s="4"/>
      <c r="I29" s="4"/>
      <c r="K29" s="4"/>
      <c r="L29" s="4"/>
      <c r="M29" s="4"/>
      <c r="N29" s="4"/>
      <c r="O29" s="22"/>
      <c r="P29" s="22"/>
      <c r="Q29" s="22"/>
      <c r="R29" s="20"/>
      <c r="AA29" s="20"/>
      <c r="AB29" s="20"/>
      <c r="AC29" s="20"/>
      <c r="AD29" s="20"/>
      <c r="AE29" s="20"/>
      <c r="AF29" s="20"/>
      <c r="AG29" s="20"/>
      <c r="AH29" s="20"/>
      <c r="AI29" s="20"/>
      <c r="AJ29" s="20"/>
      <c r="AK29" s="20"/>
      <c r="AL29" s="20"/>
      <c r="AM29" s="20"/>
      <c r="AN29" s="20"/>
      <c r="AO29" s="20"/>
      <c r="AP29" s="20"/>
      <c r="AQ29" s="20"/>
      <c r="AR29" s="20"/>
      <c r="AS29" s="20"/>
      <c r="AT29" s="20"/>
      <c r="AU29" s="20"/>
      <c r="AV29" s="20"/>
    </row>
    <row r="30" spans="1:48" x14ac:dyDescent="0.35">
      <c r="A30" s="4"/>
      <c r="B30" s="10"/>
      <c r="C30" s="54" t="s">
        <v>27</v>
      </c>
      <c r="D30" s="60" t="str">
        <f>IF(AND('9'!$U$1='9'!$U$3,SUM('9'!$W:$W)=0),"SI","NO")</f>
        <v>SI</v>
      </c>
      <c r="E30" s="4"/>
      <c r="F30" s="4"/>
      <c r="G30" s="4"/>
      <c r="H30" s="4"/>
      <c r="I30" s="4"/>
      <c r="K30" s="4"/>
      <c r="L30" s="4"/>
      <c r="M30" s="4"/>
      <c r="N30" s="4"/>
      <c r="O30" s="22"/>
      <c r="P30" s="22"/>
      <c r="Q30" s="22"/>
      <c r="R30" s="20"/>
      <c r="AA30" s="20"/>
      <c r="AB30" s="20"/>
      <c r="AC30" s="20"/>
      <c r="AD30" s="20"/>
      <c r="AE30" s="20"/>
      <c r="AF30" s="20"/>
      <c r="AG30" s="20"/>
      <c r="AH30" s="20"/>
      <c r="AI30" s="20"/>
      <c r="AJ30" s="20"/>
      <c r="AK30" s="20"/>
      <c r="AL30" s="20"/>
      <c r="AM30" s="20"/>
      <c r="AN30" s="20"/>
      <c r="AO30" s="20"/>
      <c r="AP30" s="20"/>
      <c r="AQ30" s="20"/>
      <c r="AR30" s="20"/>
      <c r="AS30" s="20"/>
      <c r="AT30" s="20"/>
      <c r="AU30" s="20"/>
      <c r="AV30" s="20"/>
    </row>
    <row r="31" spans="1:48" x14ac:dyDescent="0.35">
      <c r="A31" s="4"/>
      <c r="B31" s="10"/>
      <c r="C31" s="38"/>
      <c r="D31" s="9"/>
      <c r="E31" s="4"/>
      <c r="F31" s="4"/>
      <c r="G31" s="4"/>
      <c r="H31" s="4"/>
      <c r="I31" s="4"/>
      <c r="K31" s="4"/>
      <c r="L31" s="4"/>
      <c r="M31" s="4"/>
      <c r="N31" s="4"/>
      <c r="O31" s="22"/>
      <c r="P31" s="22"/>
      <c r="Q31" s="22"/>
      <c r="R31" s="20"/>
      <c r="AA31" s="20"/>
      <c r="AB31" s="20"/>
      <c r="AC31" s="20"/>
      <c r="AD31" s="20"/>
      <c r="AE31" s="20"/>
      <c r="AF31" s="20"/>
      <c r="AG31" s="20"/>
      <c r="AH31" s="20"/>
      <c r="AI31" s="20"/>
      <c r="AJ31" s="20"/>
      <c r="AK31" s="20"/>
      <c r="AL31" s="20"/>
      <c r="AM31" s="20"/>
      <c r="AN31" s="20"/>
      <c r="AO31" s="20"/>
      <c r="AP31" s="20"/>
      <c r="AQ31" s="20"/>
      <c r="AR31" s="20"/>
      <c r="AS31" s="20"/>
      <c r="AT31" s="20"/>
      <c r="AU31" s="20"/>
      <c r="AV31" s="20"/>
    </row>
    <row r="32" spans="1:48" ht="6" customHeight="1" x14ac:dyDescent="0.35">
      <c r="A32" s="4"/>
      <c r="B32" s="11"/>
      <c r="C32" s="12"/>
      <c r="D32" s="13"/>
      <c r="E32" s="4"/>
      <c r="F32" s="4"/>
      <c r="G32" s="4"/>
      <c r="H32" s="4"/>
      <c r="I32" s="4"/>
      <c r="J32" s="1"/>
      <c r="K32" s="4"/>
      <c r="L32" s="4"/>
      <c r="M32" s="4"/>
      <c r="N32" s="4"/>
      <c r="O32" s="22"/>
      <c r="P32" s="22"/>
      <c r="Q32" s="22"/>
      <c r="R32" s="20"/>
      <c r="AA32" s="20"/>
      <c r="AB32" s="20"/>
      <c r="AC32" s="20"/>
      <c r="AD32" s="20"/>
      <c r="AE32" s="20"/>
      <c r="AF32" s="20"/>
      <c r="AG32" s="20"/>
      <c r="AH32" s="20"/>
      <c r="AI32" s="20"/>
      <c r="AJ32" s="20"/>
      <c r="AK32" s="20"/>
      <c r="AL32" s="20"/>
      <c r="AM32" s="20"/>
      <c r="AN32" s="20"/>
      <c r="AO32" s="20"/>
      <c r="AP32" s="20"/>
      <c r="AQ32" s="20"/>
      <c r="AR32" s="20"/>
      <c r="AS32" s="20"/>
      <c r="AT32" s="20"/>
      <c r="AU32" s="20"/>
      <c r="AV32" s="20"/>
    </row>
    <row r="33" spans="1:48" x14ac:dyDescent="0.35">
      <c r="A33" s="4"/>
      <c r="B33" s="4"/>
      <c r="C33" s="4"/>
      <c r="D33" s="4"/>
      <c r="E33" s="4"/>
      <c r="F33" s="4"/>
      <c r="G33" s="4"/>
      <c r="H33" s="4"/>
      <c r="I33" s="4"/>
      <c r="J33" s="1"/>
      <c r="K33" s="4"/>
      <c r="L33" s="4"/>
      <c r="M33" s="4"/>
      <c r="N33" s="4"/>
      <c r="O33" s="22"/>
      <c r="P33" s="22"/>
      <c r="Q33" s="22"/>
      <c r="R33" s="20"/>
      <c r="AA33" s="20"/>
      <c r="AB33" s="20"/>
      <c r="AC33" s="20"/>
      <c r="AD33" s="20"/>
      <c r="AE33" s="20"/>
      <c r="AF33" s="20"/>
      <c r="AG33" s="20"/>
      <c r="AH33" s="20"/>
      <c r="AI33" s="20"/>
      <c r="AJ33" s="20"/>
      <c r="AK33" s="20"/>
      <c r="AL33" s="20"/>
      <c r="AM33" s="20"/>
      <c r="AN33" s="20"/>
      <c r="AO33" s="20"/>
      <c r="AP33" s="20"/>
      <c r="AQ33" s="20"/>
      <c r="AR33" s="20"/>
      <c r="AS33" s="20"/>
      <c r="AT33" s="20"/>
      <c r="AU33" s="20"/>
      <c r="AV33" s="20"/>
    </row>
    <row r="34" spans="1:48" x14ac:dyDescent="0.35">
      <c r="O34" s="20"/>
      <c r="P34" s="20"/>
      <c r="Q34" s="20"/>
      <c r="R34" s="20"/>
      <c r="AA34" s="20"/>
      <c r="AB34" s="20"/>
      <c r="AC34" s="20"/>
      <c r="AD34" s="20"/>
      <c r="AE34" s="20"/>
      <c r="AF34" s="20"/>
      <c r="AG34" s="20"/>
      <c r="AH34" s="20"/>
      <c r="AI34" s="20"/>
      <c r="AJ34" s="20"/>
      <c r="AK34" s="20"/>
      <c r="AL34" s="20"/>
      <c r="AM34" s="20"/>
      <c r="AN34" s="20"/>
      <c r="AO34" s="20"/>
      <c r="AP34" s="20"/>
      <c r="AQ34" s="20"/>
      <c r="AR34" s="20"/>
      <c r="AS34" s="20"/>
      <c r="AT34" s="20"/>
      <c r="AU34" s="20"/>
      <c r="AV34" s="20"/>
    </row>
    <row r="35" spans="1:48" x14ac:dyDescent="0.35">
      <c r="O35" s="20"/>
      <c r="P35" s="20"/>
      <c r="Q35" s="20"/>
      <c r="R35" s="20"/>
      <c r="AA35" s="20"/>
      <c r="AB35" s="20"/>
      <c r="AC35" s="20"/>
      <c r="AD35" s="20"/>
      <c r="AE35" s="20"/>
      <c r="AF35" s="20"/>
      <c r="AG35" s="20"/>
      <c r="AH35" s="20"/>
      <c r="AI35" s="20"/>
      <c r="AJ35" s="20"/>
      <c r="AK35" s="20"/>
      <c r="AL35" s="20"/>
      <c r="AM35" s="20"/>
      <c r="AN35" s="20"/>
      <c r="AO35" s="20"/>
      <c r="AP35" s="20"/>
      <c r="AQ35" s="20"/>
      <c r="AR35" s="20"/>
      <c r="AS35" s="20"/>
      <c r="AT35" s="20"/>
      <c r="AU35" s="20"/>
      <c r="AV35" s="20"/>
    </row>
    <row r="36" spans="1:48" x14ac:dyDescent="0.35">
      <c r="O36" s="20"/>
      <c r="P36" s="20"/>
      <c r="Q36" s="20"/>
      <c r="R36" s="20"/>
      <c r="AA36" s="20"/>
      <c r="AB36" s="20"/>
      <c r="AC36" s="20"/>
      <c r="AD36" s="20"/>
      <c r="AE36" s="20"/>
      <c r="AF36" s="20"/>
      <c r="AG36" s="20"/>
      <c r="AH36" s="20"/>
      <c r="AI36" s="20"/>
      <c r="AJ36" s="20"/>
      <c r="AK36" s="20"/>
      <c r="AL36" s="20"/>
      <c r="AM36" s="20"/>
      <c r="AN36" s="20"/>
      <c r="AO36" s="20"/>
      <c r="AP36" s="20"/>
      <c r="AQ36" s="20"/>
      <c r="AR36" s="20"/>
      <c r="AS36" s="20"/>
      <c r="AT36" s="20"/>
      <c r="AU36" s="20"/>
      <c r="AV36" s="20"/>
    </row>
    <row r="37" spans="1:48" x14ac:dyDescent="0.35">
      <c r="O37" s="20"/>
      <c r="P37" s="20"/>
      <c r="Q37" s="20"/>
      <c r="R37" s="20"/>
      <c r="T37" s="92"/>
      <c r="U37" s="93" t="s">
        <v>28</v>
      </c>
      <c r="V37" s="93" t="s">
        <v>29</v>
      </c>
      <c r="W37" s="93" t="s">
        <v>30</v>
      </c>
      <c r="X37" s="92"/>
      <c r="AA37" s="20"/>
      <c r="AB37" s="20"/>
      <c r="AC37" s="20"/>
      <c r="AD37" s="20"/>
      <c r="AE37" s="20"/>
      <c r="AF37" s="20"/>
      <c r="AG37" s="20"/>
      <c r="AH37" s="20"/>
      <c r="AI37" s="20"/>
      <c r="AJ37" s="20"/>
      <c r="AK37" s="20"/>
      <c r="AL37" s="20"/>
      <c r="AM37" s="20"/>
      <c r="AN37" s="20"/>
      <c r="AO37" s="20"/>
      <c r="AP37" s="20"/>
      <c r="AQ37" s="20"/>
      <c r="AR37" s="20"/>
      <c r="AS37" s="20"/>
      <c r="AT37" s="20"/>
      <c r="AU37" s="20"/>
      <c r="AV37" s="20"/>
    </row>
    <row r="38" spans="1:48" x14ac:dyDescent="0.35">
      <c r="O38" s="20"/>
      <c r="P38" s="20"/>
      <c r="Q38" s="20"/>
      <c r="R38" s="20"/>
      <c r="T38" s="94"/>
      <c r="U38" s="93">
        <v>15</v>
      </c>
      <c r="V38" s="93">
        <v>112</v>
      </c>
      <c r="W38" s="93">
        <v>183</v>
      </c>
      <c r="X38" s="95"/>
      <c r="AA38" s="20"/>
      <c r="AB38" s="20"/>
      <c r="AC38" s="20"/>
      <c r="AD38" s="20"/>
      <c r="AE38" s="20"/>
      <c r="AF38" s="20"/>
      <c r="AG38" s="20"/>
      <c r="AH38" s="20"/>
      <c r="AI38" s="20"/>
      <c r="AJ38" s="20"/>
      <c r="AK38" s="20"/>
      <c r="AL38" s="20"/>
      <c r="AM38" s="20"/>
      <c r="AN38" s="20"/>
      <c r="AO38" s="20"/>
      <c r="AP38" s="20"/>
      <c r="AQ38" s="20"/>
      <c r="AR38" s="20"/>
      <c r="AS38" s="20"/>
      <c r="AT38" s="20"/>
      <c r="AU38" s="20"/>
      <c r="AV38" s="20"/>
    </row>
    <row r="39" spans="1:48" x14ac:dyDescent="0.35">
      <c r="O39" s="20"/>
      <c r="P39" s="20"/>
      <c r="Q39" s="20"/>
      <c r="R39" s="20"/>
      <c r="T39" s="96"/>
      <c r="U39" s="93">
        <v>19</v>
      </c>
      <c r="V39" s="93">
        <v>142</v>
      </c>
      <c r="W39" s="93">
        <v>81</v>
      </c>
      <c r="X39" s="97"/>
      <c r="AA39" s="20"/>
      <c r="AB39" s="20"/>
      <c r="AC39" s="20"/>
      <c r="AD39" s="20"/>
      <c r="AE39" s="20"/>
      <c r="AF39" s="20"/>
      <c r="AG39" s="20"/>
      <c r="AH39" s="20"/>
      <c r="AI39" s="20"/>
      <c r="AJ39" s="20"/>
      <c r="AK39" s="20"/>
      <c r="AL39" s="20"/>
      <c r="AM39" s="20"/>
      <c r="AN39" s="20"/>
      <c r="AO39" s="20"/>
      <c r="AP39" s="20"/>
      <c r="AQ39" s="20"/>
      <c r="AR39" s="20"/>
      <c r="AS39" s="20"/>
      <c r="AT39" s="20"/>
      <c r="AU39" s="20"/>
      <c r="AV39" s="20"/>
    </row>
    <row r="40" spans="1:48" x14ac:dyDescent="0.35">
      <c r="O40" s="20"/>
      <c r="P40" s="20"/>
      <c r="Q40" s="20"/>
      <c r="R40" s="20"/>
      <c r="T40" s="98"/>
      <c r="U40" s="93">
        <v>77</v>
      </c>
      <c r="V40" s="93">
        <v>17</v>
      </c>
      <c r="W40" s="93">
        <v>86</v>
      </c>
      <c r="X40" s="99"/>
      <c r="AA40" s="20"/>
      <c r="AB40" s="20"/>
      <c r="AC40" s="20"/>
      <c r="AD40" s="20"/>
      <c r="AE40" s="20"/>
      <c r="AF40" s="20"/>
      <c r="AG40" s="20"/>
      <c r="AH40" s="20"/>
      <c r="AI40" s="20"/>
      <c r="AJ40" s="20"/>
      <c r="AK40" s="20"/>
      <c r="AL40" s="20"/>
      <c r="AM40" s="20"/>
      <c r="AN40" s="20"/>
      <c r="AO40" s="20"/>
      <c r="AP40" s="20"/>
      <c r="AQ40" s="20"/>
      <c r="AR40" s="20"/>
      <c r="AS40" s="20"/>
      <c r="AT40" s="20"/>
      <c r="AU40" s="20"/>
      <c r="AV40" s="20"/>
    </row>
  </sheetData>
  <sheetProtection algorithmName="SHA-512" hashValue="jTfoQ9/BGPvIH78dQOD2VI7ck2vIawvmz47az4LaAWyZe/zq5zY7rIXU5e+uLodrYLeThJazAYNKfInMNjL3JA==" saltValue="oaHVfMmyvruXrOsfcQcp/w==" spinCount="100000" sheet="1" objects="1" scenarios="1" formatCells="0"/>
  <mergeCells count="15">
    <mergeCell ref="B3:H3"/>
    <mergeCell ref="B15:H15"/>
    <mergeCell ref="B9:H9"/>
    <mergeCell ref="D10:H10"/>
    <mergeCell ref="B11:H11"/>
    <mergeCell ref="B12:C12"/>
    <mergeCell ref="D12:H12"/>
    <mergeCell ref="B19:C19"/>
    <mergeCell ref="J12:L12"/>
    <mergeCell ref="B4:H4"/>
    <mergeCell ref="B5:H5"/>
    <mergeCell ref="B6:H6"/>
    <mergeCell ref="B7:H7"/>
    <mergeCell ref="B8:C8"/>
    <mergeCell ref="D8:F8"/>
  </mergeCells>
  <conditionalFormatting sqref="D19:D31">
    <cfRule type="expression" dxfId="0" priority="1">
      <formula>IF(D19="NO",1,0)</formula>
    </cfRule>
  </conditionalFormatting>
  <dataValidations count="4">
    <dataValidation type="textLength" allowBlank="1" showInputMessage="1" showErrorMessage="1" sqref="D10:H10" xr:uid="{00000000-0002-0000-0000-000000000000}">
      <formula1>AB10</formula1>
      <formula2>AC10</formula2>
    </dataValidation>
    <dataValidation type="whole" allowBlank="1" showInputMessage="1" showErrorMessage="1" sqref="D8:F8" xr:uid="{00000000-0002-0000-0000-000001000000}">
      <formula1>AB8</formula1>
      <formula2>AC8</formula2>
    </dataValidation>
    <dataValidation type="textLength" allowBlank="1" showInputMessage="1" showErrorMessage="1" sqref="C14" xr:uid="{00000000-0002-0000-0000-000002000000}">
      <formula1>AB14</formula1>
      <formula2>AC14</formula2>
    </dataValidation>
    <dataValidation type="textLength" allowBlank="1" showErrorMessage="1" error="Cantidad de caracteres NO valido." sqref="B6:H6 D12:H12" xr:uid="{00000000-0002-0000-0000-000003000000}">
      <formula1>Explicacion_LongMinimo</formula1>
      <formula2>Explicacion_LongMaximo2</formula2>
    </dataValidation>
  </dataValidations>
  <hyperlinks>
    <hyperlink ref="C20" location="'1'!A1" display="Política Ambiental:" xr:uid="{00000000-0004-0000-0000-000000000000}"/>
    <hyperlink ref="C21" location="'2'!A1" display="Emisiones de Gases de Efecto Invernadero (GEI):" xr:uid="{00000000-0004-0000-0000-000001000000}"/>
    <hyperlink ref="C22" location="'3'!A1" display="Agua:" xr:uid="{00000000-0004-0000-0000-000002000000}"/>
    <hyperlink ref="C23" location="'4'!A1" display="Energía:" xr:uid="{00000000-0004-0000-0000-000003000000}"/>
    <hyperlink ref="C24" location="'5'!A1" display="Residuos Sólidos:" xr:uid="{00000000-0004-0000-0000-000004000000}"/>
    <hyperlink ref="C26" location="'6'!A1" display="Grupos de interés:" xr:uid="{00000000-0004-0000-0000-000005000000}"/>
    <hyperlink ref="C27" location="'7'!A1" display="Derechos Laborales:" xr:uid="{00000000-0004-0000-0000-000006000000}"/>
    <hyperlink ref="C28" location="'8'!A1" display="Derechos Humanos:" xr:uid="{00000000-0004-0000-0000-000007000000}"/>
    <hyperlink ref="C30" location="'9'!A1" display="Información Complementaria" xr:uid="{00000000-0004-0000-0000-000008000000}"/>
  </hyperlinks>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A1:Z17"/>
  <sheetViews>
    <sheetView zoomScale="90" zoomScaleNormal="90" zoomScaleSheetLayoutView="100" workbookViewId="0">
      <selection activeCell="K8" sqref="K8"/>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3" width="11.453125" style="28"/>
    <col min="24" max="26" width="11.453125" style="58"/>
    <col min="27" max="16384" width="11.453125" style="50"/>
  </cols>
  <sheetData>
    <row r="1" spans="1:24" x14ac:dyDescent="0.35">
      <c r="S1" s="107" t="s">
        <v>31</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28"/>
      <c r="W2" s="28"/>
      <c r="X2" s="58"/>
    </row>
    <row r="3" spans="1:24" ht="18" x14ac:dyDescent="0.35">
      <c r="B3" s="218" t="s">
        <v>231</v>
      </c>
      <c r="C3" s="187"/>
      <c r="D3" s="187"/>
      <c r="E3" s="187"/>
      <c r="F3" s="187"/>
      <c r="G3" s="187"/>
      <c r="H3" s="187"/>
      <c r="I3" s="187"/>
      <c r="J3" s="187"/>
      <c r="U3" s="28">
        <f>SUM(V:V)</f>
        <v>0</v>
      </c>
    </row>
    <row r="4" spans="1:24" ht="15.5" x14ac:dyDescent="0.35">
      <c r="B4" s="63"/>
      <c r="M4" s="53" t="s">
        <v>34</v>
      </c>
    </row>
    <row r="5" spans="1:24" x14ac:dyDescent="0.35">
      <c r="B5" s="64" t="s">
        <v>232</v>
      </c>
      <c r="G5" s="65" t="s">
        <v>36</v>
      </c>
      <c r="H5" s="65" t="s">
        <v>37</v>
      </c>
      <c r="I5" s="220" t="s">
        <v>38</v>
      </c>
      <c r="J5" s="220"/>
      <c r="L5" s="15" t="s">
        <v>39</v>
      </c>
    </row>
    <row r="6" spans="1:24" ht="64.5" customHeight="1" x14ac:dyDescent="0.35">
      <c r="B6" s="128" t="s">
        <v>233</v>
      </c>
      <c r="C6" s="128"/>
      <c r="D6" s="128"/>
      <c r="E6" s="128"/>
      <c r="F6" s="128"/>
      <c r="G6" s="57" t="s">
        <v>276</v>
      </c>
      <c r="H6" s="57"/>
      <c r="I6" s="206" t="s">
        <v>334</v>
      </c>
      <c r="J6" s="206"/>
      <c r="L6" s="14" t="str">
        <f>CONCATENATE("(",LEN(I6),")")</f>
        <v>(246)</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77</v>
      </c>
      <c r="V6" s="28">
        <f>IF(OR(AND(G6="", H6&lt;&gt;"", I6&lt;&gt;""), AND(G6&lt;&gt;"", H6="")), 0, 1)</f>
        <v>0</v>
      </c>
    </row>
    <row r="7" spans="1:24" x14ac:dyDescent="0.35">
      <c r="B7" s="76"/>
      <c r="C7" s="76"/>
      <c r="D7" s="76"/>
      <c r="E7" s="76"/>
      <c r="F7" s="76"/>
      <c r="G7" s="77"/>
      <c r="H7" s="77"/>
      <c r="I7" s="78"/>
      <c r="J7" s="78"/>
      <c r="L7" s="14"/>
      <c r="M7" s="51"/>
    </row>
    <row r="8" spans="1:24" ht="35.25" customHeight="1" x14ac:dyDescent="0.35">
      <c r="B8" s="123" t="s">
        <v>234</v>
      </c>
      <c r="C8" s="123"/>
      <c r="D8" s="123"/>
      <c r="E8" s="123"/>
      <c r="F8" s="123"/>
      <c r="G8" s="123"/>
      <c r="H8" s="123"/>
      <c r="I8" s="123"/>
      <c r="J8" s="123"/>
    </row>
    <row r="9" spans="1:24" x14ac:dyDescent="0.35">
      <c r="B9" s="124" t="s">
        <v>235</v>
      </c>
      <c r="C9" s="124"/>
      <c r="D9" s="124"/>
      <c r="E9" s="124"/>
      <c r="F9" s="124"/>
      <c r="G9" s="124" t="s">
        <v>236</v>
      </c>
      <c r="H9" s="124"/>
      <c r="I9" s="124"/>
      <c r="J9" s="124"/>
    </row>
    <row r="10" spans="1:24" ht="50" customHeight="1" x14ac:dyDescent="0.35">
      <c r="B10" s="125" t="s">
        <v>314</v>
      </c>
      <c r="C10" s="125"/>
      <c r="D10" s="125"/>
      <c r="E10" s="125"/>
      <c r="F10" s="125"/>
      <c r="G10" s="125" t="s">
        <v>279</v>
      </c>
      <c r="H10" s="125"/>
      <c r="I10" s="125"/>
      <c r="J10" s="125"/>
      <c r="M10" s="61"/>
      <c r="S10" s="107">
        <v>147</v>
      </c>
    </row>
    <row r="11" spans="1:24" x14ac:dyDescent="0.35">
      <c r="B11" s="67"/>
      <c r="C11" s="68"/>
    </row>
    <row r="12" spans="1:24" x14ac:dyDescent="0.35">
      <c r="B12" s="64" t="s">
        <v>237</v>
      </c>
      <c r="G12" s="65" t="s">
        <v>36</v>
      </c>
      <c r="H12" s="65" t="s">
        <v>37</v>
      </c>
      <c r="I12" s="120" t="s">
        <v>38</v>
      </c>
      <c r="J12" s="121"/>
      <c r="L12" s="15" t="s">
        <v>39</v>
      </c>
    </row>
    <row r="13" spans="1:24" ht="54" customHeight="1" x14ac:dyDescent="0.35">
      <c r="B13" s="128" t="s">
        <v>238</v>
      </c>
      <c r="C13" s="128"/>
      <c r="D13" s="128"/>
      <c r="E13" s="128"/>
      <c r="F13" s="128"/>
      <c r="G13" s="57"/>
      <c r="H13" s="57" t="s">
        <v>276</v>
      </c>
      <c r="I13" s="118" t="s">
        <v>315</v>
      </c>
      <c r="J13" s="119"/>
      <c r="L13" s="14" t="str">
        <f>CONCATENATE("(",LEN(I13),")")</f>
        <v>(131)</v>
      </c>
      <c r="M13" s="5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07">
        <v>78</v>
      </c>
      <c r="V13" s="28">
        <f>IF(OR(AND(G13="", H13&lt;&gt;"", I13&lt;&gt;""), AND(G13&lt;&gt;"", H13="")), 0, 1)</f>
        <v>0</v>
      </c>
    </row>
    <row r="15" spans="1:24" ht="35.25" customHeight="1" x14ac:dyDescent="0.35">
      <c r="B15" s="123" t="s">
        <v>239</v>
      </c>
      <c r="C15" s="123"/>
      <c r="D15" s="123"/>
      <c r="E15" s="123"/>
      <c r="F15" s="123"/>
      <c r="G15" s="123"/>
      <c r="H15" s="123"/>
      <c r="I15" s="123"/>
      <c r="J15" s="123"/>
    </row>
    <row r="16" spans="1:24" x14ac:dyDescent="0.35">
      <c r="B16" s="124" t="s">
        <v>240</v>
      </c>
      <c r="C16" s="124"/>
      <c r="D16" s="124"/>
      <c r="E16" s="124"/>
      <c r="F16" s="124"/>
      <c r="G16" s="124" t="s">
        <v>236</v>
      </c>
      <c r="H16" s="124"/>
      <c r="I16" s="124"/>
      <c r="J16" s="124"/>
    </row>
    <row r="17" spans="2:19" ht="50" customHeight="1" x14ac:dyDescent="0.35">
      <c r="B17" s="125" t="s">
        <v>100</v>
      </c>
      <c r="C17" s="125"/>
      <c r="D17" s="125"/>
      <c r="E17" s="125"/>
      <c r="F17" s="125"/>
      <c r="G17" s="125" t="s">
        <v>100</v>
      </c>
      <c r="H17" s="125"/>
      <c r="I17" s="125"/>
      <c r="J17" s="125"/>
      <c r="M17" s="61"/>
      <c r="S17" s="107">
        <v>148</v>
      </c>
    </row>
  </sheetData>
  <sheetProtection algorithmName="SHA-512" hashValue="VaXhY8sBeoGuq/ZQZspbLEwCo/UbHTQj6Gi/fhjg0dJWwKpTJk+uFDI3ut33+jdCvCaMO5PXXDpe2R5RdCIM2g==" saltValue="jYPnkOlyZzwVtUF5uZblOw==" spinCount="100000" sheet="1" objects="1" scenarios="1" formatCells="0"/>
  <mergeCells count="17">
    <mergeCell ref="B17:F17"/>
    <mergeCell ref="G17:J17"/>
    <mergeCell ref="I12:J12"/>
    <mergeCell ref="B13:F13"/>
    <mergeCell ref="I13:J13"/>
    <mergeCell ref="B6:F6"/>
    <mergeCell ref="I6:J6"/>
    <mergeCell ref="B3:J3"/>
    <mergeCell ref="B15:J15"/>
    <mergeCell ref="B16:F16"/>
    <mergeCell ref="G16:J16"/>
    <mergeCell ref="B8:J8"/>
    <mergeCell ref="B9:F9"/>
    <mergeCell ref="G9:J9"/>
    <mergeCell ref="B10:F10"/>
    <mergeCell ref="G10:J10"/>
    <mergeCell ref="I5:J5"/>
  </mergeCells>
  <dataValidations count="3">
    <dataValidation type="custom" allowBlank="1" showInputMessage="1" showErrorMessage="1" error="Valor NO válido" prompt="Ingrese &quot;X&quot;" sqref="G6:H6 G13:H13" xr:uid="{00000000-0002-0000-0900-000000000000}">
      <formula1>COUNTIF(Respuesta_SINO,TRIM(CELL("contents")))=1</formula1>
    </dataValidation>
    <dataValidation type="textLength" allowBlank="1" showErrorMessage="1" error="Cantidad de caracteres NO valido." sqref="I6:J6 I13:J13" xr:uid="{00000000-0002-0000-0900-000001000000}">
      <formula1>Explicacion_LongMinimo</formula1>
      <formula2>Explicacion_LongMaximo2</formula2>
    </dataValidation>
    <dataValidation type="textLength" allowBlank="1" showErrorMessage="1" error="Cantidad de caracteres NO válido." sqref="B10:J10 B17:J17" xr:uid="{00000000-0002-0000-0900-000002000000}">
      <formula1>Explicacion_LongMinimo</formula1>
      <formula2>Explicacion_LongMaximo</formula2>
    </dataValidation>
  </dataValidations>
  <hyperlinks>
    <hyperlink ref="M4" location="Principal!A1" display="Ir al Princimal" xr:uid="{00000000-0004-0000-0900-000000000000}"/>
  </hyperlinks>
  <pageMargins left="0.7" right="0.7" top="0.75" bottom="0.75" header="0.3" footer="0.3"/>
  <pageSetup paperSize="9" scale="98"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dimension ref="A1:AC78"/>
  <sheetViews>
    <sheetView workbookViewId="0">
      <selection activeCell="AC7" sqref="AC7"/>
    </sheetView>
  </sheetViews>
  <sheetFormatPr baseColWidth="10" defaultColWidth="11.453125" defaultRowHeight="13" x14ac:dyDescent="0.3"/>
  <cols>
    <col min="1" max="1" width="9" style="31" bestFit="1" customWidth="1"/>
    <col min="2" max="3" width="10.453125" style="31" bestFit="1" customWidth="1"/>
    <col min="4" max="11" width="5" style="31" bestFit="1" customWidth="1"/>
    <col min="12" max="14" width="6" style="31" bestFit="1" customWidth="1"/>
    <col min="15" max="15" width="1.81640625" style="31" bestFit="1" customWidth="1"/>
    <col min="16" max="16" width="5" style="31" bestFit="1" customWidth="1"/>
    <col min="17" max="18" width="4" style="31" bestFit="1" customWidth="1"/>
    <col min="19" max="19" width="2.6328125" style="31" bestFit="1" customWidth="1"/>
    <col min="20" max="20" width="3" style="31" bestFit="1" customWidth="1"/>
    <col min="21" max="24" width="2.6328125" style="31" bestFit="1" customWidth="1"/>
    <col min="25" max="27" width="3.6328125" style="31" bestFit="1" customWidth="1"/>
    <col min="28" max="28" width="1.81640625" style="31" bestFit="1" customWidth="1"/>
    <col min="29" max="29" width="8.6328125" style="31" bestFit="1" customWidth="1"/>
    <col min="30" max="30" width="10.1796875" style="31" bestFit="1" customWidth="1"/>
    <col min="31" max="16384" width="11.453125" style="31"/>
  </cols>
  <sheetData>
    <row r="1" spans="1:29" x14ac:dyDescent="0.3">
      <c r="A1" s="29" t="s">
        <v>241</v>
      </c>
      <c r="B1" s="29" t="s">
        <v>242</v>
      </c>
      <c r="C1" s="29" t="s">
        <v>243</v>
      </c>
      <c r="D1" s="29" t="s">
        <v>244</v>
      </c>
      <c r="E1" s="29" t="s">
        <v>245</v>
      </c>
      <c r="F1" s="29" t="s">
        <v>246</v>
      </c>
      <c r="G1" s="29" t="s">
        <v>247</v>
      </c>
      <c r="H1" s="29" t="s">
        <v>248</v>
      </c>
      <c r="I1" s="29" t="s">
        <v>249</v>
      </c>
      <c r="J1" s="29" t="s">
        <v>250</v>
      </c>
      <c r="K1" s="29" t="s">
        <v>251</v>
      </c>
      <c r="L1" s="29" t="s">
        <v>252</v>
      </c>
      <c r="M1" s="29" t="s">
        <v>253</v>
      </c>
      <c r="N1" s="29" t="s">
        <v>254</v>
      </c>
      <c r="O1" s="29" t="s">
        <v>255</v>
      </c>
      <c r="P1" s="29" t="s">
        <v>256</v>
      </c>
      <c r="Q1" s="29" t="s">
        <v>257</v>
      </c>
      <c r="R1" s="29" t="s">
        <v>258</v>
      </c>
      <c r="S1" s="29" t="s">
        <v>259</v>
      </c>
      <c r="T1" s="29" t="s">
        <v>260</v>
      </c>
      <c r="U1" s="29" t="s">
        <v>261</v>
      </c>
      <c r="V1" s="29" t="s">
        <v>262</v>
      </c>
      <c r="W1" s="29" t="s">
        <v>263</v>
      </c>
      <c r="X1" s="29" t="s">
        <v>264</v>
      </c>
      <c r="Y1" s="29" t="s">
        <v>265</v>
      </c>
      <c r="Z1" s="29" t="s">
        <v>266</v>
      </c>
      <c r="AA1" s="29" t="s">
        <v>267</v>
      </c>
      <c r="AB1" s="29" t="s">
        <v>268</v>
      </c>
      <c r="AC1" s="30" t="s">
        <v>190</v>
      </c>
    </row>
    <row r="2" spans="1:29" x14ac:dyDescent="0.3">
      <c r="A2" s="31" t="s">
        <v>269</v>
      </c>
      <c r="B2" s="31">
        <v>1</v>
      </c>
      <c r="C2" s="32">
        <f>LEN(Principal!B6)</f>
        <v>22</v>
      </c>
      <c r="D2" s="32"/>
      <c r="E2" s="32"/>
      <c r="F2" s="32"/>
      <c r="G2" s="32"/>
      <c r="H2" s="32"/>
      <c r="I2" s="32"/>
      <c r="J2" s="32"/>
      <c r="K2" s="32"/>
      <c r="L2" s="32"/>
      <c r="M2" s="32"/>
      <c r="N2" s="32"/>
      <c r="P2" s="32">
        <v>81</v>
      </c>
      <c r="Q2" s="32"/>
      <c r="R2" s="32"/>
      <c r="S2" s="32"/>
      <c r="T2" s="32"/>
      <c r="U2" s="32"/>
      <c r="V2" s="32"/>
      <c r="W2" s="32"/>
      <c r="X2" s="32"/>
      <c r="Y2" s="32"/>
      <c r="Z2" s="32"/>
      <c r="AA2" s="32"/>
      <c r="AC2" s="32">
        <f t="shared" ref="AC2:AC78" si="0">IF(OR(C2&gt;P2,D2&gt;Q2,E2&gt;R2),1,0)</f>
        <v>0</v>
      </c>
    </row>
    <row r="3" spans="1:29" x14ac:dyDescent="0.3">
      <c r="A3" s="31" t="s">
        <v>269</v>
      </c>
      <c r="B3" s="31">
        <v>2</v>
      </c>
      <c r="C3" s="32">
        <f>LEN(Principal!D8)</f>
        <v>4</v>
      </c>
      <c r="D3" s="32"/>
      <c r="E3" s="32"/>
      <c r="F3" s="32"/>
      <c r="G3" s="32"/>
      <c r="H3" s="32"/>
      <c r="I3" s="32"/>
      <c r="J3" s="32"/>
      <c r="K3" s="32"/>
      <c r="L3" s="32"/>
      <c r="M3" s="32"/>
      <c r="N3" s="32"/>
      <c r="P3" s="32">
        <v>4</v>
      </c>
      <c r="Q3" s="32"/>
      <c r="R3" s="32"/>
      <c r="S3" s="32"/>
      <c r="T3" s="32"/>
      <c r="U3" s="32"/>
      <c r="V3" s="32"/>
      <c r="W3" s="32"/>
      <c r="X3" s="32"/>
      <c r="Y3" s="32"/>
      <c r="Z3" s="32"/>
      <c r="AA3" s="32"/>
      <c r="AC3" s="32">
        <f t="shared" si="0"/>
        <v>0</v>
      </c>
    </row>
    <row r="4" spans="1:29" x14ac:dyDescent="0.3">
      <c r="A4" s="31" t="s">
        <v>269</v>
      </c>
      <c r="B4" s="31">
        <v>3</v>
      </c>
      <c r="C4" s="32">
        <f>LEN(Principal!D10)</f>
        <v>60</v>
      </c>
      <c r="D4" s="32"/>
      <c r="E4" s="32"/>
      <c r="F4" s="32"/>
      <c r="G4" s="32"/>
      <c r="H4" s="32"/>
      <c r="I4" s="32"/>
      <c r="J4" s="32"/>
      <c r="K4" s="32"/>
      <c r="L4" s="32"/>
      <c r="M4" s="32"/>
      <c r="N4" s="32"/>
      <c r="P4" s="32">
        <v>52</v>
      </c>
      <c r="Q4" s="32"/>
      <c r="R4" s="32"/>
      <c r="S4" s="32"/>
      <c r="T4" s="32"/>
      <c r="U4" s="32"/>
      <c r="V4" s="32"/>
      <c r="W4" s="32"/>
      <c r="X4" s="32"/>
      <c r="Y4" s="32"/>
      <c r="Z4" s="32"/>
      <c r="AA4" s="32"/>
      <c r="AC4" s="32">
        <f t="shared" si="0"/>
        <v>1</v>
      </c>
    </row>
    <row r="5" spans="1:29" x14ac:dyDescent="0.3">
      <c r="A5" s="31" t="s">
        <v>269</v>
      </c>
      <c r="B5" s="31">
        <v>4</v>
      </c>
      <c r="C5" s="32">
        <f>LEN(Principal!D12)</f>
        <v>9</v>
      </c>
      <c r="D5" s="32"/>
      <c r="E5" s="32"/>
      <c r="F5" s="32"/>
      <c r="G5" s="32"/>
      <c r="H5" s="32"/>
      <c r="I5" s="32"/>
      <c r="J5" s="32"/>
      <c r="K5" s="32"/>
      <c r="L5" s="32"/>
      <c r="M5" s="32"/>
      <c r="N5" s="32"/>
      <c r="P5" s="32">
        <v>133</v>
      </c>
      <c r="Q5" s="32"/>
      <c r="R5" s="32"/>
      <c r="S5" s="32"/>
      <c r="T5" s="32"/>
      <c r="U5" s="32"/>
      <c r="V5" s="32"/>
      <c r="W5" s="32"/>
      <c r="X5" s="32"/>
      <c r="Y5" s="32"/>
      <c r="Z5" s="32"/>
      <c r="AA5" s="32"/>
      <c r="AC5" s="32">
        <f t="shared" si="0"/>
        <v>0</v>
      </c>
    </row>
    <row r="6" spans="1:29" x14ac:dyDescent="0.3">
      <c r="A6" s="31" t="s">
        <v>269</v>
      </c>
      <c r="B6" s="31">
        <v>5</v>
      </c>
      <c r="C6" s="32">
        <f>LEN(Principal!C14)</f>
        <v>6</v>
      </c>
      <c r="D6" s="32"/>
      <c r="E6" s="32"/>
      <c r="F6" s="32"/>
      <c r="G6" s="32"/>
      <c r="H6" s="32"/>
      <c r="I6" s="32"/>
      <c r="J6" s="32"/>
      <c r="K6" s="32"/>
      <c r="L6" s="32"/>
      <c r="M6" s="32"/>
      <c r="N6" s="32"/>
      <c r="P6" s="32">
        <v>10</v>
      </c>
      <c r="Q6" s="32"/>
      <c r="R6" s="32"/>
      <c r="S6" s="32"/>
      <c r="T6" s="32"/>
      <c r="U6" s="32"/>
      <c r="V6" s="32"/>
      <c r="W6" s="32"/>
      <c r="X6" s="32"/>
      <c r="Y6" s="32"/>
      <c r="Z6" s="32"/>
      <c r="AA6" s="32"/>
      <c r="AC6" s="32">
        <f t="shared" si="0"/>
        <v>0</v>
      </c>
    </row>
    <row r="7" spans="1:29" x14ac:dyDescent="0.3">
      <c r="A7" s="31">
        <v>1</v>
      </c>
      <c r="B7" s="31">
        <v>54</v>
      </c>
      <c r="C7" s="32"/>
      <c r="D7" s="32"/>
      <c r="E7" s="32">
        <f>LEN('1'!I7)</f>
        <v>193</v>
      </c>
      <c r="F7" s="32"/>
      <c r="G7" s="32"/>
      <c r="H7" s="32"/>
      <c r="I7" s="32"/>
      <c r="J7" s="32"/>
      <c r="K7" s="32"/>
      <c r="L7" s="32"/>
      <c r="M7" s="32"/>
      <c r="N7" s="32"/>
      <c r="P7" s="32"/>
      <c r="Q7" s="32"/>
      <c r="R7" s="32">
        <v>91</v>
      </c>
      <c r="S7" s="32"/>
      <c r="T7" s="32"/>
      <c r="U7" s="32"/>
      <c r="V7" s="32"/>
      <c r="W7" s="32"/>
      <c r="X7" s="32"/>
      <c r="Y7" s="32"/>
      <c r="Z7" s="32"/>
      <c r="AA7" s="32"/>
      <c r="AC7" s="32">
        <f t="shared" si="0"/>
        <v>1</v>
      </c>
    </row>
    <row r="8" spans="1:29" x14ac:dyDescent="0.3">
      <c r="A8" s="31">
        <v>1</v>
      </c>
      <c r="B8" s="31">
        <v>79</v>
      </c>
      <c r="C8" s="32">
        <f>LEN('1'!B11)</f>
        <v>38</v>
      </c>
      <c r="D8" s="32"/>
      <c r="E8" s="32"/>
      <c r="F8" s="32"/>
      <c r="G8" s="32"/>
      <c r="H8" s="32"/>
      <c r="I8" s="32"/>
      <c r="J8" s="32"/>
      <c r="K8" s="32"/>
      <c r="L8" s="32"/>
      <c r="M8" s="32"/>
      <c r="N8" s="32"/>
      <c r="P8" s="32">
        <v>28</v>
      </c>
      <c r="Q8" s="32"/>
      <c r="R8" s="32"/>
      <c r="S8" s="32"/>
      <c r="T8" s="32"/>
      <c r="U8" s="32"/>
      <c r="V8" s="32"/>
      <c r="W8" s="32"/>
      <c r="X8" s="32"/>
      <c r="Y8" s="32"/>
      <c r="Z8" s="32"/>
      <c r="AA8" s="32"/>
      <c r="AC8" s="32">
        <f t="shared" si="0"/>
        <v>1</v>
      </c>
    </row>
    <row r="9" spans="1:29" x14ac:dyDescent="0.3">
      <c r="A9" s="31">
        <v>1</v>
      </c>
      <c r="B9" s="31">
        <v>80</v>
      </c>
      <c r="C9" s="32"/>
      <c r="D9" s="32"/>
      <c r="E9" s="32">
        <f>LEN('1'!I15)</f>
        <v>56</v>
      </c>
      <c r="F9" s="32"/>
      <c r="G9" s="32"/>
      <c r="H9" s="32"/>
      <c r="I9" s="32"/>
      <c r="J9" s="32"/>
      <c r="K9" s="32"/>
      <c r="L9" s="32"/>
      <c r="M9" s="32"/>
      <c r="N9" s="32"/>
      <c r="P9" s="32"/>
      <c r="Q9" s="32"/>
      <c r="R9" s="32">
        <v>91</v>
      </c>
      <c r="S9" s="32"/>
      <c r="T9" s="32"/>
      <c r="U9" s="32"/>
      <c r="V9" s="32"/>
      <c r="W9" s="32"/>
      <c r="X9" s="32"/>
      <c r="Y9" s="32"/>
      <c r="Z9" s="32"/>
      <c r="AA9" s="32"/>
      <c r="AC9" s="32">
        <f t="shared" si="0"/>
        <v>0</v>
      </c>
    </row>
    <row r="10" spans="1:29" x14ac:dyDescent="0.3">
      <c r="A10" s="31">
        <v>1</v>
      </c>
      <c r="B10" s="31">
        <v>81</v>
      </c>
      <c r="C10" s="32"/>
      <c r="D10" s="32"/>
      <c r="E10" s="32">
        <f>LEN('1'!I16)</f>
        <v>532</v>
      </c>
      <c r="F10" s="32"/>
      <c r="G10" s="32"/>
      <c r="H10" s="32"/>
      <c r="I10" s="32"/>
      <c r="J10" s="32"/>
      <c r="K10" s="32"/>
      <c r="L10" s="32"/>
      <c r="M10" s="32"/>
      <c r="N10" s="32"/>
      <c r="P10" s="32"/>
      <c r="Q10" s="32"/>
      <c r="R10" s="32">
        <v>91</v>
      </c>
      <c r="S10" s="32"/>
      <c r="T10" s="32"/>
      <c r="U10" s="32"/>
      <c r="V10" s="32"/>
      <c r="W10" s="32"/>
      <c r="X10" s="32"/>
      <c r="Y10" s="32"/>
      <c r="Z10" s="32"/>
      <c r="AA10" s="32"/>
      <c r="AC10" s="32">
        <f t="shared" si="0"/>
        <v>1</v>
      </c>
    </row>
    <row r="11" spans="1:29" x14ac:dyDescent="0.3">
      <c r="A11" s="31">
        <v>1</v>
      </c>
      <c r="B11" s="31">
        <v>82</v>
      </c>
      <c r="C11" s="32"/>
      <c r="D11" s="32"/>
      <c r="E11" s="32">
        <f>LEN('1'!I17)</f>
        <v>516</v>
      </c>
      <c r="F11" s="32"/>
      <c r="G11" s="32"/>
      <c r="H11" s="32"/>
      <c r="I11" s="32"/>
      <c r="J11" s="32"/>
      <c r="K11" s="32"/>
      <c r="L11" s="32"/>
      <c r="M11" s="32"/>
      <c r="N11" s="32"/>
      <c r="P11" s="32"/>
      <c r="Q11" s="32"/>
      <c r="R11" s="32">
        <v>91</v>
      </c>
      <c r="S11" s="32"/>
      <c r="T11" s="32"/>
      <c r="U11" s="32"/>
      <c r="V11" s="32"/>
      <c r="W11" s="32"/>
      <c r="X11" s="32"/>
      <c r="Y11" s="32"/>
      <c r="Z11" s="32"/>
      <c r="AA11" s="32"/>
      <c r="AC11" s="32">
        <f t="shared" si="0"/>
        <v>1</v>
      </c>
    </row>
    <row r="12" spans="1:29" x14ac:dyDescent="0.3">
      <c r="A12" s="31">
        <v>1</v>
      </c>
      <c r="B12" s="31">
        <v>55</v>
      </c>
      <c r="C12" s="32"/>
      <c r="D12" s="32"/>
      <c r="E12" s="32">
        <f>LEN('1'!I21)</f>
        <v>375</v>
      </c>
      <c r="F12" s="32"/>
      <c r="G12" s="32"/>
      <c r="H12" s="32"/>
      <c r="I12" s="32"/>
      <c r="J12" s="32"/>
      <c r="K12" s="32"/>
      <c r="L12" s="32"/>
      <c r="M12" s="32"/>
      <c r="N12" s="32"/>
      <c r="P12" s="32"/>
      <c r="Q12" s="32"/>
      <c r="R12" s="32">
        <v>91</v>
      </c>
      <c r="S12" s="32"/>
      <c r="T12" s="32"/>
      <c r="U12" s="32"/>
      <c r="V12" s="32"/>
      <c r="W12" s="32"/>
      <c r="X12" s="32"/>
      <c r="Y12" s="32"/>
      <c r="Z12" s="32"/>
      <c r="AA12" s="32"/>
      <c r="AC12" s="32">
        <f t="shared" si="0"/>
        <v>1</v>
      </c>
    </row>
    <row r="13" spans="1:29" x14ac:dyDescent="0.3">
      <c r="A13" s="31">
        <v>1</v>
      </c>
      <c r="B13" s="31">
        <v>83</v>
      </c>
      <c r="C13" s="32">
        <f>LEN('1'!B25)</f>
        <v>9</v>
      </c>
      <c r="D13" s="32">
        <f>LEN('1'!G25)</f>
        <v>9</v>
      </c>
      <c r="E13" s="32"/>
      <c r="F13" s="32"/>
      <c r="G13" s="32"/>
      <c r="H13" s="32"/>
      <c r="I13" s="32"/>
      <c r="J13" s="32"/>
      <c r="K13" s="32"/>
      <c r="L13" s="32"/>
      <c r="M13" s="32"/>
      <c r="N13" s="32"/>
      <c r="P13" s="32">
        <v>273</v>
      </c>
      <c r="Q13" s="32">
        <v>219</v>
      </c>
      <c r="R13" s="32"/>
      <c r="S13" s="32"/>
      <c r="T13" s="32"/>
      <c r="U13" s="32"/>
      <c r="V13" s="32"/>
      <c r="W13" s="32"/>
      <c r="X13" s="32"/>
      <c r="Y13" s="32"/>
      <c r="Z13" s="32"/>
      <c r="AA13" s="32"/>
      <c r="AC13" s="32">
        <f t="shared" si="0"/>
        <v>0</v>
      </c>
    </row>
    <row r="14" spans="1:29" x14ac:dyDescent="0.3">
      <c r="A14" s="31">
        <v>1</v>
      </c>
      <c r="B14" s="31">
        <v>84</v>
      </c>
      <c r="C14" s="32">
        <f>LEN('1'!B29)</f>
        <v>10</v>
      </c>
      <c r="D14" s="32">
        <f>LEN('1'!G29)</f>
        <v>10</v>
      </c>
      <c r="E14" s="32"/>
      <c r="F14" s="32"/>
      <c r="G14" s="32"/>
      <c r="H14" s="32"/>
      <c r="I14" s="32"/>
      <c r="J14" s="32"/>
      <c r="K14" s="32"/>
      <c r="L14" s="32"/>
      <c r="M14" s="32"/>
      <c r="N14" s="32"/>
      <c r="P14" s="32">
        <v>273</v>
      </c>
      <c r="Q14" s="32">
        <v>219</v>
      </c>
      <c r="R14" s="32"/>
      <c r="S14" s="32"/>
      <c r="T14" s="32"/>
      <c r="U14" s="32"/>
      <c r="V14" s="32"/>
      <c r="W14" s="32"/>
      <c r="X14" s="32"/>
      <c r="Y14" s="32"/>
      <c r="Z14" s="32"/>
      <c r="AA14" s="32"/>
      <c r="AC14" s="32">
        <f t="shared" si="0"/>
        <v>0</v>
      </c>
    </row>
    <row r="15" spans="1:29" x14ac:dyDescent="0.3">
      <c r="A15" s="31">
        <v>2</v>
      </c>
      <c r="B15" s="31">
        <v>56</v>
      </c>
      <c r="C15" s="32"/>
      <c r="D15" s="32"/>
      <c r="E15" s="32">
        <f>LEN('2'!I6)</f>
        <v>799</v>
      </c>
      <c r="F15" s="32"/>
      <c r="G15" s="32"/>
      <c r="H15" s="32"/>
      <c r="I15" s="32"/>
      <c r="J15" s="32"/>
      <c r="K15" s="32"/>
      <c r="L15" s="32"/>
      <c r="M15" s="32"/>
      <c r="N15" s="32"/>
      <c r="P15" s="32"/>
      <c r="Q15" s="32"/>
      <c r="R15" s="32">
        <v>91</v>
      </c>
      <c r="S15" s="32"/>
      <c r="T15" s="32"/>
      <c r="U15" s="32"/>
      <c r="V15" s="32"/>
      <c r="W15" s="32"/>
      <c r="X15" s="32"/>
      <c r="Y15" s="32"/>
      <c r="Z15" s="32"/>
      <c r="AA15" s="32"/>
      <c r="AC15" s="32">
        <f t="shared" si="0"/>
        <v>1</v>
      </c>
    </row>
    <row r="16" spans="1:29" x14ac:dyDescent="0.3">
      <c r="A16" s="31">
        <v>2</v>
      </c>
      <c r="B16" s="31">
        <v>85</v>
      </c>
      <c r="C16" s="32">
        <f>LEN('2'!G10)</f>
        <v>607</v>
      </c>
      <c r="D16" s="32"/>
      <c r="E16" s="32"/>
      <c r="F16" s="32"/>
      <c r="G16" s="32"/>
      <c r="H16" s="32"/>
      <c r="I16" s="32"/>
      <c r="J16" s="32"/>
      <c r="K16" s="32"/>
      <c r="L16" s="32"/>
      <c r="M16" s="32"/>
      <c r="N16" s="32"/>
      <c r="P16" s="32">
        <v>286</v>
      </c>
      <c r="Q16" s="32"/>
      <c r="R16" s="32"/>
      <c r="S16" s="32"/>
      <c r="T16" s="32"/>
      <c r="U16" s="32"/>
      <c r="V16" s="32"/>
      <c r="W16" s="32"/>
      <c r="X16" s="32"/>
      <c r="Y16" s="32"/>
      <c r="Z16" s="32"/>
      <c r="AA16" s="32"/>
      <c r="AC16" s="32">
        <f t="shared" si="0"/>
        <v>1</v>
      </c>
    </row>
    <row r="17" spans="1:29" x14ac:dyDescent="0.3">
      <c r="A17" s="31">
        <v>2</v>
      </c>
      <c r="B17" s="31">
        <v>86</v>
      </c>
      <c r="C17" s="32">
        <f>LEN('2'!G11)</f>
        <v>433</v>
      </c>
      <c r="D17" s="32"/>
      <c r="E17" s="32"/>
      <c r="F17" s="32"/>
      <c r="G17" s="32"/>
      <c r="H17" s="32"/>
      <c r="I17" s="32"/>
      <c r="J17" s="32"/>
      <c r="K17" s="32"/>
      <c r="L17" s="32"/>
      <c r="M17" s="32"/>
      <c r="N17" s="32"/>
      <c r="P17" s="32">
        <v>286</v>
      </c>
      <c r="Q17" s="32"/>
      <c r="R17" s="32"/>
      <c r="S17" s="32"/>
      <c r="T17" s="32"/>
      <c r="U17" s="32"/>
      <c r="V17" s="32"/>
      <c r="W17" s="32"/>
      <c r="X17" s="32"/>
      <c r="Y17" s="32"/>
      <c r="Z17" s="32"/>
      <c r="AA17" s="32"/>
      <c r="AC17" s="32">
        <f t="shared" si="0"/>
        <v>1</v>
      </c>
    </row>
    <row r="18" spans="1:29" x14ac:dyDescent="0.3">
      <c r="A18" s="31">
        <v>2</v>
      </c>
      <c r="B18" s="31">
        <v>57</v>
      </c>
      <c r="C18" s="32"/>
      <c r="D18" s="32"/>
      <c r="E18" s="32">
        <f>LEN('2'!I25)</f>
        <v>363</v>
      </c>
      <c r="F18" s="32"/>
      <c r="G18" s="32"/>
      <c r="H18" s="32"/>
      <c r="I18" s="32"/>
      <c r="J18" s="32"/>
      <c r="K18" s="32"/>
      <c r="L18" s="32"/>
      <c r="M18" s="32"/>
      <c r="N18" s="32"/>
      <c r="P18" s="32"/>
      <c r="Q18" s="32"/>
      <c r="R18" s="32">
        <v>91</v>
      </c>
      <c r="S18" s="32"/>
      <c r="T18" s="32"/>
      <c r="U18" s="32"/>
      <c r="V18" s="32"/>
      <c r="W18" s="32"/>
      <c r="X18" s="32"/>
      <c r="Y18" s="32"/>
      <c r="Z18" s="32"/>
      <c r="AA18" s="32"/>
      <c r="AC18" s="32">
        <f t="shared" si="0"/>
        <v>1</v>
      </c>
    </row>
    <row r="19" spans="1:29" x14ac:dyDescent="0.3">
      <c r="A19" s="31">
        <v>2</v>
      </c>
      <c r="B19" s="31">
        <v>90</v>
      </c>
      <c r="C19" s="32">
        <f>LEN('2'!B29)</f>
        <v>39</v>
      </c>
      <c r="D19" s="32"/>
      <c r="E19" s="32"/>
      <c r="F19" s="32"/>
      <c r="G19" s="32"/>
      <c r="H19" s="32"/>
      <c r="I19" s="32"/>
      <c r="J19" s="32"/>
      <c r="K19" s="32"/>
      <c r="L19" s="32"/>
      <c r="M19" s="32"/>
      <c r="N19" s="32"/>
      <c r="P19" s="32">
        <v>45</v>
      </c>
      <c r="Q19" s="32"/>
      <c r="R19" s="32"/>
      <c r="S19" s="32"/>
      <c r="T19" s="32"/>
      <c r="U19" s="32"/>
      <c r="V19" s="32"/>
      <c r="W19" s="32"/>
      <c r="X19" s="32"/>
      <c r="Y19" s="32"/>
      <c r="Z19" s="32"/>
      <c r="AA19" s="32"/>
      <c r="AC19" s="32">
        <f t="shared" si="0"/>
        <v>0</v>
      </c>
    </row>
    <row r="20" spans="1:29" x14ac:dyDescent="0.3">
      <c r="A20" s="31">
        <v>2</v>
      </c>
      <c r="B20" s="31">
        <v>91</v>
      </c>
      <c r="C20" s="32"/>
      <c r="D20" s="32"/>
      <c r="E20" s="32">
        <f>LEN('2'!I34)</f>
        <v>180</v>
      </c>
      <c r="F20" s="32"/>
      <c r="G20" s="32"/>
      <c r="H20" s="32"/>
      <c r="I20" s="32"/>
      <c r="J20" s="32"/>
      <c r="K20" s="32"/>
      <c r="L20" s="32"/>
      <c r="M20" s="32"/>
      <c r="N20" s="32"/>
      <c r="P20" s="32"/>
      <c r="Q20" s="32"/>
      <c r="R20" s="32">
        <v>91</v>
      </c>
      <c r="S20" s="32"/>
      <c r="T20" s="32"/>
      <c r="U20" s="32"/>
      <c r="V20" s="32"/>
      <c r="W20" s="32"/>
      <c r="X20" s="32"/>
      <c r="Y20" s="32"/>
      <c r="Z20" s="32"/>
      <c r="AA20" s="32"/>
      <c r="AC20" s="32">
        <f t="shared" si="0"/>
        <v>1</v>
      </c>
    </row>
    <row r="21" spans="1:29" x14ac:dyDescent="0.3">
      <c r="A21" s="31">
        <v>3</v>
      </c>
      <c r="B21" s="31">
        <v>58</v>
      </c>
      <c r="C21" s="32"/>
      <c r="D21" s="32"/>
      <c r="E21" s="32">
        <f>LEN('3'!I6)</f>
        <v>588</v>
      </c>
      <c r="F21" s="32"/>
      <c r="G21" s="32"/>
      <c r="H21" s="32"/>
      <c r="I21" s="32"/>
      <c r="J21" s="32"/>
      <c r="K21" s="32"/>
      <c r="L21" s="32"/>
      <c r="M21" s="32"/>
      <c r="N21" s="32"/>
      <c r="P21" s="32"/>
      <c r="Q21" s="32"/>
      <c r="R21" s="32">
        <v>91</v>
      </c>
      <c r="S21" s="32"/>
      <c r="T21" s="32"/>
      <c r="U21" s="32"/>
      <c r="V21" s="32"/>
      <c r="W21" s="32"/>
      <c r="X21" s="32"/>
      <c r="Y21" s="32"/>
      <c r="Z21" s="32"/>
      <c r="AA21" s="32"/>
      <c r="AC21" s="32">
        <f t="shared" si="0"/>
        <v>1</v>
      </c>
    </row>
    <row r="22" spans="1:29" x14ac:dyDescent="0.3">
      <c r="A22" s="31">
        <v>3</v>
      </c>
      <c r="B22" s="31">
        <v>59</v>
      </c>
      <c r="C22" s="32"/>
      <c r="D22" s="32"/>
      <c r="E22" s="32">
        <f>LEN('3'!I15)</f>
        <v>440</v>
      </c>
      <c r="F22" s="32"/>
      <c r="G22" s="32"/>
      <c r="H22" s="32"/>
      <c r="I22" s="32"/>
      <c r="J22" s="32"/>
      <c r="K22" s="32"/>
      <c r="L22" s="32"/>
      <c r="M22" s="32"/>
      <c r="N22" s="32"/>
      <c r="P22" s="32"/>
      <c r="Q22" s="32"/>
      <c r="R22" s="32">
        <v>91</v>
      </c>
      <c r="S22" s="32"/>
      <c r="T22" s="32"/>
      <c r="U22" s="32"/>
      <c r="V22" s="32"/>
      <c r="W22" s="32"/>
      <c r="X22" s="32"/>
      <c r="Y22" s="32"/>
      <c r="Z22" s="32"/>
      <c r="AA22" s="32"/>
      <c r="AC22" s="32">
        <f t="shared" si="0"/>
        <v>1</v>
      </c>
    </row>
    <row r="23" spans="1:29" x14ac:dyDescent="0.3">
      <c r="A23" s="31">
        <v>3</v>
      </c>
      <c r="B23" s="31">
        <v>95</v>
      </c>
      <c r="C23" s="32">
        <f>LEN('3'!G20)</f>
        <v>298</v>
      </c>
      <c r="D23" s="32"/>
      <c r="E23" s="32"/>
      <c r="F23" s="32"/>
      <c r="G23" s="32"/>
      <c r="H23" s="32"/>
      <c r="I23" s="32"/>
      <c r="J23" s="32"/>
      <c r="K23" s="32"/>
      <c r="L23" s="32"/>
      <c r="M23" s="32"/>
      <c r="N23" s="32"/>
      <c r="P23" s="32">
        <v>190</v>
      </c>
      <c r="Q23" s="32"/>
      <c r="R23" s="32"/>
      <c r="S23" s="32"/>
      <c r="T23" s="32"/>
      <c r="U23" s="32"/>
      <c r="V23" s="32"/>
      <c r="W23" s="32"/>
      <c r="X23" s="32"/>
      <c r="Y23" s="32"/>
      <c r="Z23" s="32"/>
      <c r="AA23" s="32"/>
      <c r="AC23" s="32">
        <f t="shared" si="0"/>
        <v>1</v>
      </c>
    </row>
    <row r="24" spans="1:29" x14ac:dyDescent="0.3">
      <c r="A24" s="31">
        <v>3</v>
      </c>
      <c r="B24" s="31">
        <v>96</v>
      </c>
      <c r="C24" s="32">
        <f>LEN('3'!G21)</f>
        <v>599</v>
      </c>
      <c r="D24" s="32"/>
      <c r="E24" s="32"/>
      <c r="F24" s="32"/>
      <c r="G24" s="32"/>
      <c r="H24" s="32"/>
      <c r="I24" s="32"/>
      <c r="J24" s="32"/>
      <c r="K24" s="32"/>
      <c r="L24" s="32"/>
      <c r="M24" s="32"/>
      <c r="N24" s="32"/>
      <c r="P24" s="32">
        <v>190</v>
      </c>
      <c r="Q24" s="32"/>
      <c r="R24" s="32"/>
      <c r="S24" s="32"/>
      <c r="T24" s="32"/>
      <c r="U24" s="32"/>
      <c r="V24" s="32"/>
      <c r="W24" s="32"/>
      <c r="X24" s="32"/>
      <c r="Y24" s="32"/>
      <c r="Z24" s="32"/>
      <c r="AA24" s="32"/>
      <c r="AC24" s="32">
        <f t="shared" si="0"/>
        <v>1</v>
      </c>
    </row>
    <row r="25" spans="1:29" x14ac:dyDescent="0.3">
      <c r="A25" s="31">
        <v>3</v>
      </c>
      <c r="B25" s="31">
        <v>60</v>
      </c>
      <c r="C25" s="32"/>
      <c r="D25" s="32"/>
      <c r="E25" s="32">
        <f>LEN('3'!I25)</f>
        <v>341</v>
      </c>
      <c r="F25" s="32"/>
      <c r="G25" s="32"/>
      <c r="H25" s="32"/>
      <c r="I25" s="32"/>
      <c r="J25" s="32"/>
      <c r="K25" s="32"/>
      <c r="L25" s="32"/>
      <c r="M25" s="32"/>
      <c r="N25" s="32"/>
      <c r="P25" s="32"/>
      <c r="Q25" s="32"/>
      <c r="R25" s="32">
        <v>91</v>
      </c>
      <c r="S25" s="32"/>
      <c r="T25" s="32"/>
      <c r="U25" s="32"/>
      <c r="V25" s="32"/>
      <c r="W25" s="32"/>
      <c r="X25" s="32"/>
      <c r="Y25" s="32"/>
      <c r="Z25" s="32"/>
      <c r="AA25" s="32"/>
      <c r="AC25" s="32">
        <f t="shared" si="0"/>
        <v>1</v>
      </c>
    </row>
    <row r="26" spans="1:29" x14ac:dyDescent="0.3">
      <c r="A26" s="31">
        <v>3</v>
      </c>
      <c r="B26" s="31">
        <v>97</v>
      </c>
      <c r="C26" s="32">
        <f>LEN('3'!B29)</f>
        <v>0</v>
      </c>
      <c r="D26" s="32"/>
      <c r="E26" s="32"/>
      <c r="F26" s="32"/>
      <c r="G26" s="32"/>
      <c r="H26" s="32"/>
      <c r="I26" s="32"/>
      <c r="J26" s="32"/>
      <c r="K26" s="32"/>
      <c r="L26" s="32"/>
      <c r="M26" s="32"/>
      <c r="N26" s="32"/>
      <c r="P26" s="32">
        <v>40</v>
      </c>
      <c r="Q26" s="32"/>
      <c r="R26" s="32"/>
      <c r="S26" s="32"/>
      <c r="T26" s="32"/>
      <c r="U26" s="32"/>
      <c r="V26" s="32"/>
      <c r="W26" s="32"/>
      <c r="X26" s="32"/>
      <c r="Y26" s="32"/>
      <c r="Z26" s="32"/>
      <c r="AA26" s="32"/>
      <c r="AC26" s="32">
        <f t="shared" si="0"/>
        <v>0</v>
      </c>
    </row>
    <row r="27" spans="1:29" x14ac:dyDescent="0.3">
      <c r="A27" s="31">
        <v>3</v>
      </c>
      <c r="B27" s="31">
        <v>98</v>
      </c>
      <c r="C27" s="32"/>
      <c r="D27" s="32"/>
      <c r="E27" s="32">
        <f>LEN('3'!I33)</f>
        <v>9</v>
      </c>
      <c r="F27" s="32"/>
      <c r="G27" s="32"/>
      <c r="H27" s="32"/>
      <c r="I27" s="32"/>
      <c r="J27" s="32"/>
      <c r="K27" s="32"/>
      <c r="L27" s="32"/>
      <c r="M27" s="32"/>
      <c r="N27" s="32"/>
      <c r="P27" s="32"/>
      <c r="Q27" s="32"/>
      <c r="R27" s="32">
        <v>91</v>
      </c>
      <c r="S27" s="32"/>
      <c r="T27" s="32"/>
      <c r="U27" s="32"/>
      <c r="V27" s="32"/>
      <c r="W27" s="32"/>
      <c r="X27" s="32"/>
      <c r="Y27" s="32"/>
      <c r="Z27" s="32"/>
      <c r="AA27" s="32"/>
      <c r="AC27" s="32">
        <f t="shared" si="0"/>
        <v>0</v>
      </c>
    </row>
    <row r="28" spans="1:29" x14ac:dyDescent="0.3">
      <c r="A28" s="31">
        <v>3</v>
      </c>
      <c r="B28" s="31">
        <v>61</v>
      </c>
      <c r="C28" s="32"/>
      <c r="D28" s="32"/>
      <c r="E28" s="32">
        <f>LEN('3'!I36)</f>
        <v>42</v>
      </c>
      <c r="F28" s="32"/>
      <c r="G28" s="32"/>
      <c r="H28" s="32"/>
      <c r="I28" s="32"/>
      <c r="J28" s="32"/>
      <c r="K28" s="32"/>
      <c r="L28" s="32"/>
      <c r="M28" s="32"/>
      <c r="N28" s="32"/>
      <c r="P28" s="32"/>
      <c r="Q28" s="32"/>
      <c r="R28" s="32">
        <v>91</v>
      </c>
      <c r="S28" s="32"/>
      <c r="T28" s="32"/>
      <c r="U28" s="32"/>
      <c r="V28" s="32"/>
      <c r="W28" s="32"/>
      <c r="X28" s="32"/>
      <c r="Y28" s="32"/>
      <c r="Z28" s="32"/>
      <c r="AA28" s="32"/>
      <c r="AC28" s="32">
        <f t="shared" si="0"/>
        <v>0</v>
      </c>
    </row>
    <row r="29" spans="1:29" x14ac:dyDescent="0.3">
      <c r="A29" s="31">
        <v>3</v>
      </c>
      <c r="B29" s="31">
        <v>99</v>
      </c>
      <c r="C29" s="32">
        <f>LEN('3'!B41)</f>
        <v>9</v>
      </c>
      <c r="D29" s="32"/>
      <c r="E29" s="32"/>
      <c r="F29" s="32"/>
      <c r="G29" s="32"/>
      <c r="H29" s="32"/>
      <c r="I29" s="32"/>
      <c r="J29" s="32"/>
      <c r="K29" s="32"/>
      <c r="L29" s="32"/>
      <c r="M29" s="32"/>
      <c r="N29" s="32"/>
      <c r="P29" s="32">
        <v>178</v>
      </c>
      <c r="Q29" s="32"/>
      <c r="R29" s="32"/>
      <c r="S29" s="32"/>
      <c r="T29" s="32"/>
      <c r="U29" s="32"/>
      <c r="V29" s="32"/>
      <c r="W29" s="32"/>
      <c r="X29" s="32"/>
      <c r="Y29" s="32"/>
      <c r="Z29" s="32"/>
      <c r="AA29" s="32"/>
      <c r="AC29" s="32">
        <f t="shared" si="0"/>
        <v>0</v>
      </c>
    </row>
    <row r="30" spans="1:29" x14ac:dyDescent="0.3">
      <c r="A30" s="31">
        <v>4</v>
      </c>
      <c r="B30" s="31">
        <v>62</v>
      </c>
      <c r="C30" s="32"/>
      <c r="D30" s="32"/>
      <c r="E30" s="32">
        <f>LEN('4'!I6)</f>
        <v>777</v>
      </c>
      <c r="F30" s="32"/>
      <c r="G30" s="32"/>
      <c r="H30" s="32"/>
      <c r="I30" s="32"/>
      <c r="J30" s="32"/>
      <c r="K30" s="32"/>
      <c r="L30" s="32"/>
      <c r="M30" s="32"/>
      <c r="N30" s="32"/>
      <c r="P30" s="32"/>
      <c r="Q30" s="32"/>
      <c r="R30" s="32">
        <v>91</v>
      </c>
      <c r="S30" s="32"/>
      <c r="T30" s="32"/>
      <c r="U30" s="32"/>
      <c r="V30" s="32"/>
      <c r="W30" s="32"/>
      <c r="X30" s="32"/>
      <c r="Y30" s="32"/>
      <c r="Z30" s="32"/>
      <c r="AA30" s="32"/>
      <c r="AC30" s="32">
        <f t="shared" si="0"/>
        <v>1</v>
      </c>
    </row>
    <row r="31" spans="1:29" x14ac:dyDescent="0.3">
      <c r="A31" s="31">
        <v>4</v>
      </c>
      <c r="B31" s="31">
        <v>63</v>
      </c>
      <c r="C31" s="32"/>
      <c r="D31" s="32"/>
      <c r="E31" s="32">
        <f>LEN('4'!I15)</f>
        <v>156</v>
      </c>
      <c r="F31" s="32"/>
      <c r="G31" s="32"/>
      <c r="H31" s="32"/>
      <c r="I31" s="32"/>
      <c r="J31" s="32"/>
      <c r="K31" s="32"/>
      <c r="L31" s="32"/>
      <c r="M31" s="32"/>
      <c r="N31" s="32"/>
      <c r="P31" s="32"/>
      <c r="Q31" s="32"/>
      <c r="R31" s="32">
        <v>91</v>
      </c>
      <c r="S31" s="32"/>
      <c r="T31" s="32"/>
      <c r="U31" s="32"/>
      <c r="V31" s="32"/>
      <c r="W31" s="32"/>
      <c r="X31" s="32"/>
      <c r="Y31" s="32"/>
      <c r="Z31" s="32"/>
      <c r="AA31" s="32"/>
      <c r="AC31" s="32">
        <f t="shared" si="0"/>
        <v>1</v>
      </c>
    </row>
    <row r="32" spans="1:29" x14ac:dyDescent="0.3">
      <c r="A32" s="31">
        <v>4</v>
      </c>
      <c r="B32" s="31">
        <v>103</v>
      </c>
      <c r="C32" s="32">
        <f>LEN('4'!B19)</f>
        <v>40</v>
      </c>
      <c r="D32" s="32"/>
      <c r="E32" s="32"/>
      <c r="F32" s="32"/>
      <c r="G32" s="32"/>
      <c r="H32" s="32"/>
      <c r="I32" s="32"/>
      <c r="J32" s="32"/>
      <c r="K32" s="32"/>
      <c r="L32" s="32"/>
      <c r="M32" s="32"/>
      <c r="N32" s="32"/>
      <c r="P32" s="32">
        <v>45</v>
      </c>
      <c r="Q32" s="32"/>
      <c r="R32" s="32"/>
      <c r="S32" s="32"/>
      <c r="T32" s="32"/>
      <c r="U32" s="32"/>
      <c r="V32" s="32"/>
      <c r="W32" s="32"/>
      <c r="X32" s="32"/>
      <c r="Y32" s="32"/>
      <c r="Z32" s="32"/>
      <c r="AA32" s="32"/>
      <c r="AC32" s="32">
        <f t="shared" si="0"/>
        <v>0</v>
      </c>
    </row>
    <row r="33" spans="1:29" x14ac:dyDescent="0.3">
      <c r="A33" s="31">
        <v>4</v>
      </c>
      <c r="B33" s="31">
        <v>104</v>
      </c>
      <c r="C33" s="32"/>
      <c r="D33" s="32"/>
      <c r="E33" s="32">
        <f>LEN('4'!I23)</f>
        <v>180</v>
      </c>
      <c r="F33" s="32"/>
      <c r="G33" s="32"/>
      <c r="H33" s="32"/>
      <c r="I33" s="32"/>
      <c r="J33" s="32"/>
      <c r="K33" s="32"/>
      <c r="L33" s="32"/>
      <c r="M33" s="32"/>
      <c r="N33" s="32"/>
      <c r="P33" s="32"/>
      <c r="Q33" s="32"/>
      <c r="R33" s="32">
        <v>91</v>
      </c>
      <c r="S33" s="32"/>
      <c r="T33" s="32"/>
      <c r="U33" s="32"/>
      <c r="V33" s="32"/>
      <c r="W33" s="32"/>
      <c r="X33" s="32"/>
      <c r="Y33" s="32"/>
      <c r="Z33" s="32"/>
      <c r="AA33" s="32"/>
      <c r="AC33" s="32">
        <f t="shared" si="0"/>
        <v>1</v>
      </c>
    </row>
    <row r="34" spans="1:29" x14ac:dyDescent="0.3">
      <c r="A34" s="31">
        <v>5</v>
      </c>
      <c r="B34" s="31">
        <v>64</v>
      </c>
      <c r="C34" s="32"/>
      <c r="D34" s="32"/>
      <c r="E34" s="32">
        <f>LEN('5'!I6)</f>
        <v>684</v>
      </c>
      <c r="F34" s="32"/>
      <c r="G34" s="32"/>
      <c r="H34" s="32"/>
      <c r="I34" s="32"/>
      <c r="J34" s="32"/>
      <c r="K34" s="32"/>
      <c r="L34" s="32"/>
      <c r="M34" s="32"/>
      <c r="N34" s="32"/>
      <c r="P34" s="32"/>
      <c r="Q34" s="32"/>
      <c r="R34" s="32">
        <v>91</v>
      </c>
      <c r="S34" s="32"/>
      <c r="T34" s="32"/>
      <c r="U34" s="32"/>
      <c r="V34" s="32"/>
      <c r="W34" s="32"/>
      <c r="X34" s="32"/>
      <c r="Y34" s="32"/>
      <c r="Z34" s="32"/>
      <c r="AA34" s="32"/>
      <c r="AC34" s="32">
        <f t="shared" si="0"/>
        <v>1</v>
      </c>
    </row>
    <row r="35" spans="1:29" x14ac:dyDescent="0.3">
      <c r="A35" s="31">
        <v>5</v>
      </c>
      <c r="B35" s="31">
        <v>65</v>
      </c>
      <c r="C35" s="32"/>
      <c r="D35" s="32"/>
      <c r="E35" s="32">
        <f>LEN('5'!I17)</f>
        <v>249</v>
      </c>
      <c r="F35" s="32"/>
      <c r="G35" s="32"/>
      <c r="H35" s="32"/>
      <c r="I35" s="32"/>
      <c r="J35" s="32"/>
      <c r="K35" s="32"/>
      <c r="L35" s="32"/>
      <c r="M35" s="32"/>
      <c r="N35" s="32"/>
      <c r="P35" s="32"/>
      <c r="Q35" s="32"/>
      <c r="R35" s="32">
        <v>91</v>
      </c>
      <c r="S35" s="32"/>
      <c r="T35" s="32"/>
      <c r="U35" s="32"/>
      <c r="V35" s="32"/>
      <c r="W35" s="32"/>
      <c r="X35" s="32"/>
      <c r="Y35" s="32"/>
      <c r="Z35" s="32"/>
      <c r="AA35" s="32"/>
      <c r="AC35" s="32">
        <f t="shared" si="0"/>
        <v>1</v>
      </c>
    </row>
    <row r="36" spans="1:29" x14ac:dyDescent="0.3">
      <c r="A36" s="31">
        <v>5</v>
      </c>
      <c r="B36" s="31">
        <v>108</v>
      </c>
      <c r="C36" s="32">
        <f>LEN('5'!B21)</f>
        <v>31</v>
      </c>
      <c r="D36" s="32"/>
      <c r="E36" s="32"/>
      <c r="F36" s="32"/>
      <c r="G36" s="32"/>
      <c r="H36" s="32"/>
      <c r="I36" s="32"/>
      <c r="J36" s="32"/>
      <c r="K36" s="32"/>
      <c r="L36" s="32"/>
      <c r="M36" s="32"/>
      <c r="N36" s="32"/>
      <c r="P36" s="32">
        <v>55</v>
      </c>
      <c r="Q36" s="32"/>
      <c r="R36" s="32"/>
      <c r="S36" s="32"/>
      <c r="T36" s="32"/>
      <c r="U36" s="32"/>
      <c r="V36" s="32"/>
      <c r="W36" s="32"/>
      <c r="X36" s="32"/>
      <c r="Y36" s="32"/>
      <c r="Z36" s="32"/>
      <c r="AA36" s="32"/>
      <c r="AC36" s="32">
        <f t="shared" si="0"/>
        <v>0</v>
      </c>
    </row>
    <row r="37" spans="1:29" x14ac:dyDescent="0.3">
      <c r="A37" s="31">
        <v>5</v>
      </c>
      <c r="B37" s="31">
        <v>109</v>
      </c>
      <c r="C37" s="32"/>
      <c r="D37" s="32"/>
      <c r="E37" s="32">
        <f>LEN('5'!I25)</f>
        <v>154</v>
      </c>
      <c r="F37" s="32"/>
      <c r="G37" s="32"/>
      <c r="H37" s="32"/>
      <c r="I37" s="32"/>
      <c r="J37" s="32"/>
      <c r="K37" s="32"/>
      <c r="L37" s="32"/>
      <c r="M37" s="32"/>
      <c r="N37" s="32"/>
      <c r="P37" s="32"/>
      <c r="Q37" s="32"/>
      <c r="R37" s="32">
        <v>91</v>
      </c>
      <c r="S37" s="32"/>
      <c r="T37" s="32"/>
      <c r="U37" s="32"/>
      <c r="V37" s="32"/>
      <c r="W37" s="32"/>
      <c r="X37" s="32"/>
      <c r="Y37" s="32"/>
      <c r="Z37" s="32"/>
      <c r="AA37" s="32"/>
      <c r="AC37" s="32">
        <f t="shared" si="0"/>
        <v>1</v>
      </c>
    </row>
    <row r="38" spans="1:29" x14ac:dyDescent="0.3">
      <c r="A38" s="31">
        <v>6</v>
      </c>
      <c r="B38" s="31">
        <v>66</v>
      </c>
      <c r="C38" s="32"/>
      <c r="D38" s="32"/>
      <c r="E38" s="32">
        <f>LEN('6'!I8)</f>
        <v>578</v>
      </c>
      <c r="F38" s="32"/>
      <c r="G38" s="32"/>
      <c r="H38" s="32"/>
      <c r="I38" s="32"/>
      <c r="J38" s="32"/>
      <c r="K38" s="32"/>
      <c r="L38" s="32"/>
      <c r="M38" s="32"/>
      <c r="N38" s="32"/>
      <c r="P38" s="32"/>
      <c r="Q38" s="32"/>
      <c r="R38" s="32">
        <v>91</v>
      </c>
      <c r="S38" s="32"/>
      <c r="T38" s="32"/>
      <c r="U38" s="32"/>
      <c r="V38" s="32"/>
      <c r="W38" s="32"/>
      <c r="X38" s="32"/>
      <c r="Y38" s="32"/>
      <c r="Z38" s="32"/>
      <c r="AA38" s="32"/>
      <c r="AC38" s="32">
        <f t="shared" si="0"/>
        <v>1</v>
      </c>
    </row>
    <row r="39" spans="1:29" x14ac:dyDescent="0.3">
      <c r="A39" s="31">
        <v>6</v>
      </c>
      <c r="B39" s="31">
        <v>110</v>
      </c>
      <c r="C39" s="32"/>
      <c r="D39" s="32"/>
      <c r="E39" s="32">
        <f>LEN('6'!I12)</f>
        <v>604</v>
      </c>
      <c r="F39" s="32"/>
      <c r="G39" s="32"/>
      <c r="H39" s="32"/>
      <c r="I39" s="32"/>
      <c r="J39" s="32"/>
      <c r="K39" s="32"/>
      <c r="L39" s="32"/>
      <c r="M39" s="32"/>
      <c r="N39" s="32"/>
      <c r="P39" s="32"/>
      <c r="Q39" s="32"/>
      <c r="R39" s="32">
        <v>91</v>
      </c>
      <c r="S39" s="32"/>
      <c r="T39" s="32"/>
      <c r="U39" s="32"/>
      <c r="V39" s="32"/>
      <c r="W39" s="32"/>
      <c r="X39" s="32"/>
      <c r="Y39" s="32"/>
      <c r="Z39" s="32"/>
      <c r="AA39" s="32"/>
      <c r="AC39" s="32">
        <f t="shared" si="0"/>
        <v>1</v>
      </c>
    </row>
    <row r="40" spans="1:29" x14ac:dyDescent="0.3">
      <c r="A40" s="31">
        <v>6</v>
      </c>
      <c r="B40" s="31">
        <v>111</v>
      </c>
      <c r="C40" s="32"/>
      <c r="D40" s="32"/>
      <c r="E40" s="32">
        <f>LEN('6'!I13)</f>
        <v>133</v>
      </c>
      <c r="F40" s="32"/>
      <c r="G40" s="32"/>
      <c r="H40" s="32"/>
      <c r="I40" s="32"/>
      <c r="J40" s="32"/>
      <c r="K40" s="32"/>
      <c r="L40" s="32"/>
      <c r="M40" s="32"/>
      <c r="N40" s="32"/>
      <c r="P40" s="32"/>
      <c r="Q40" s="32"/>
      <c r="R40" s="32">
        <v>91</v>
      </c>
      <c r="S40" s="32"/>
      <c r="T40" s="32"/>
      <c r="U40" s="32"/>
      <c r="V40" s="32"/>
      <c r="W40" s="32"/>
      <c r="X40" s="32"/>
      <c r="Y40" s="32"/>
      <c r="Z40" s="32"/>
      <c r="AA40" s="32"/>
      <c r="AC40" s="32">
        <f t="shared" si="0"/>
        <v>1</v>
      </c>
    </row>
    <row r="41" spans="1:29" x14ac:dyDescent="0.3">
      <c r="A41" s="31">
        <v>6</v>
      </c>
      <c r="B41" s="31">
        <v>112</v>
      </c>
      <c r="C41" s="32"/>
      <c r="D41" s="32"/>
      <c r="E41" s="32">
        <f>LEN('6'!I14)</f>
        <v>78</v>
      </c>
      <c r="F41" s="32"/>
      <c r="G41" s="32"/>
      <c r="H41" s="32"/>
      <c r="I41" s="32"/>
      <c r="J41" s="32"/>
      <c r="K41" s="32"/>
      <c r="L41" s="32"/>
      <c r="M41" s="32"/>
      <c r="N41" s="32"/>
      <c r="P41" s="32"/>
      <c r="Q41" s="32"/>
      <c r="R41" s="32">
        <v>91</v>
      </c>
      <c r="S41" s="32"/>
      <c r="T41" s="32"/>
      <c r="U41" s="32"/>
      <c r="V41" s="32"/>
      <c r="W41" s="32"/>
      <c r="X41" s="32"/>
      <c r="Y41" s="32"/>
      <c r="Z41" s="32"/>
      <c r="AA41" s="32"/>
      <c r="AC41" s="32">
        <f t="shared" si="0"/>
        <v>0</v>
      </c>
    </row>
    <row r="42" spans="1:29" x14ac:dyDescent="0.3">
      <c r="A42" s="31">
        <v>6</v>
      </c>
      <c r="B42" s="31">
        <v>113</v>
      </c>
      <c r="C42" s="32">
        <f>LEN('6'!B18)</f>
        <v>54</v>
      </c>
      <c r="D42" s="32"/>
      <c r="E42" s="32"/>
      <c r="F42" s="32"/>
      <c r="G42" s="32"/>
      <c r="H42" s="32"/>
      <c r="I42" s="32"/>
      <c r="J42" s="32"/>
      <c r="K42" s="32"/>
      <c r="L42" s="32"/>
      <c r="M42" s="32"/>
      <c r="N42" s="32"/>
      <c r="P42" s="32">
        <v>178</v>
      </c>
      <c r="Q42" s="32"/>
      <c r="R42" s="32"/>
      <c r="S42" s="32"/>
      <c r="T42" s="32"/>
      <c r="U42" s="32"/>
      <c r="V42" s="32"/>
      <c r="W42" s="32"/>
      <c r="X42" s="32"/>
      <c r="Y42" s="32"/>
      <c r="Z42" s="32"/>
      <c r="AA42" s="32"/>
      <c r="AC42" s="32">
        <f t="shared" si="0"/>
        <v>0</v>
      </c>
    </row>
    <row r="43" spans="1:29" x14ac:dyDescent="0.3">
      <c r="A43" s="31">
        <v>6</v>
      </c>
      <c r="B43" s="31">
        <v>67</v>
      </c>
      <c r="C43" s="32"/>
      <c r="D43" s="32"/>
      <c r="E43" s="32">
        <f>LEN('6'!I21)</f>
        <v>106</v>
      </c>
      <c r="F43" s="32"/>
      <c r="G43" s="32"/>
      <c r="H43" s="32"/>
      <c r="I43" s="32"/>
      <c r="J43" s="32"/>
      <c r="K43" s="32"/>
      <c r="L43" s="32"/>
      <c r="M43" s="32"/>
      <c r="N43" s="32"/>
      <c r="P43" s="32"/>
      <c r="Q43" s="32"/>
      <c r="R43" s="32">
        <v>91</v>
      </c>
      <c r="S43" s="32"/>
      <c r="T43" s="32"/>
      <c r="U43" s="32"/>
      <c r="V43" s="32"/>
      <c r="W43" s="32"/>
      <c r="X43" s="32"/>
      <c r="Y43" s="32"/>
      <c r="Z43" s="32"/>
      <c r="AA43" s="32"/>
      <c r="AC43" s="32">
        <f t="shared" si="0"/>
        <v>1</v>
      </c>
    </row>
    <row r="44" spans="1:29" x14ac:dyDescent="0.3">
      <c r="A44" s="31">
        <v>6</v>
      </c>
      <c r="B44" s="31">
        <v>114</v>
      </c>
      <c r="C44" s="32">
        <f>LEN('6'!B28)</f>
        <v>28</v>
      </c>
      <c r="D44" s="32"/>
      <c r="E44" s="32"/>
      <c r="F44" s="32"/>
      <c r="G44" s="32"/>
      <c r="H44" s="32"/>
      <c r="I44" s="32"/>
      <c r="J44" s="32"/>
      <c r="K44" s="32"/>
      <c r="L44" s="32"/>
      <c r="M44" s="32"/>
      <c r="N44" s="32"/>
      <c r="P44" s="32">
        <v>42</v>
      </c>
      <c r="Q44" s="32"/>
      <c r="R44" s="32"/>
      <c r="S44" s="32"/>
      <c r="T44" s="32"/>
      <c r="U44" s="32"/>
      <c r="V44" s="32"/>
      <c r="W44" s="32"/>
      <c r="X44" s="32"/>
      <c r="Y44" s="32"/>
      <c r="Z44" s="32"/>
      <c r="AA44" s="32"/>
      <c r="AC44" s="32">
        <f t="shared" si="0"/>
        <v>0</v>
      </c>
    </row>
    <row r="45" spans="1:29" x14ac:dyDescent="0.3">
      <c r="A45" s="31">
        <v>6</v>
      </c>
      <c r="B45" s="31">
        <v>68</v>
      </c>
      <c r="C45" s="32"/>
      <c r="D45" s="32"/>
      <c r="E45" s="32">
        <f>LEN('6'!I31)</f>
        <v>100</v>
      </c>
      <c r="F45" s="32"/>
      <c r="G45" s="32"/>
      <c r="H45" s="32"/>
      <c r="I45" s="32"/>
      <c r="J45" s="32"/>
      <c r="K45" s="32"/>
      <c r="L45" s="32"/>
      <c r="M45" s="32"/>
      <c r="N45" s="32"/>
      <c r="P45" s="32"/>
      <c r="Q45" s="32"/>
      <c r="R45" s="32">
        <v>91</v>
      </c>
      <c r="S45" s="32"/>
      <c r="T45" s="32"/>
      <c r="U45" s="32"/>
      <c r="V45" s="32"/>
      <c r="W45" s="32"/>
      <c r="X45" s="32"/>
      <c r="Y45" s="32"/>
      <c r="Z45" s="32"/>
      <c r="AA45" s="32"/>
      <c r="AC45" s="32">
        <f t="shared" si="0"/>
        <v>1</v>
      </c>
    </row>
    <row r="46" spans="1:29" x14ac:dyDescent="0.3">
      <c r="A46" s="31">
        <v>6</v>
      </c>
      <c r="B46" s="31">
        <v>115</v>
      </c>
      <c r="C46" s="32">
        <f>LEN('6'!B35)</f>
        <v>35</v>
      </c>
      <c r="D46" s="32"/>
      <c r="E46" s="32"/>
      <c r="F46" s="32"/>
      <c r="G46" s="32"/>
      <c r="H46" s="32"/>
      <c r="I46" s="32"/>
      <c r="J46" s="32"/>
      <c r="K46" s="32"/>
      <c r="L46" s="32"/>
      <c r="M46" s="32"/>
      <c r="N46" s="32"/>
      <c r="P46" s="32">
        <v>178</v>
      </c>
      <c r="Q46" s="32"/>
      <c r="R46" s="32"/>
      <c r="S46" s="32"/>
      <c r="T46" s="32"/>
      <c r="U46" s="32"/>
      <c r="V46" s="32"/>
      <c r="W46" s="32"/>
      <c r="X46" s="32"/>
      <c r="Y46" s="32"/>
      <c r="Z46" s="32"/>
      <c r="AA46" s="32"/>
      <c r="AC46" s="32">
        <f t="shared" si="0"/>
        <v>0</v>
      </c>
    </row>
    <row r="47" spans="1:29" x14ac:dyDescent="0.3">
      <c r="A47" s="31">
        <v>7</v>
      </c>
      <c r="B47" s="31">
        <v>69</v>
      </c>
      <c r="C47" s="32"/>
      <c r="D47" s="32"/>
      <c r="E47" s="32">
        <f>LEN('7'!I6)</f>
        <v>173</v>
      </c>
      <c r="F47" s="32"/>
      <c r="G47" s="32"/>
      <c r="H47" s="32"/>
      <c r="I47" s="32"/>
      <c r="J47" s="32"/>
      <c r="K47" s="32"/>
      <c r="L47" s="32"/>
      <c r="M47" s="32"/>
      <c r="N47" s="32"/>
      <c r="P47" s="32"/>
      <c r="Q47" s="32"/>
      <c r="R47" s="32">
        <v>91</v>
      </c>
      <c r="S47" s="32"/>
      <c r="T47" s="32"/>
      <c r="U47" s="32"/>
      <c r="V47" s="32"/>
      <c r="W47" s="32"/>
      <c r="X47" s="32"/>
      <c r="Y47" s="32"/>
      <c r="Z47" s="32"/>
      <c r="AA47" s="32"/>
      <c r="AC47" s="32">
        <f t="shared" si="0"/>
        <v>1</v>
      </c>
    </row>
    <row r="48" spans="1:29" x14ac:dyDescent="0.3">
      <c r="A48" s="31">
        <v>7</v>
      </c>
      <c r="B48" s="31">
        <v>116</v>
      </c>
      <c r="C48" s="32"/>
      <c r="D48" s="32"/>
      <c r="E48" s="32">
        <f>LEN('7'!I10)</f>
        <v>106</v>
      </c>
      <c r="F48" s="32"/>
      <c r="G48" s="32"/>
      <c r="H48" s="32"/>
      <c r="I48" s="32"/>
      <c r="J48" s="32"/>
      <c r="K48" s="32"/>
      <c r="L48" s="32"/>
      <c r="M48" s="32"/>
      <c r="N48" s="32"/>
      <c r="P48" s="32"/>
      <c r="Q48" s="32"/>
      <c r="R48" s="32">
        <v>91</v>
      </c>
      <c r="S48" s="32"/>
      <c r="T48" s="32"/>
      <c r="U48" s="32"/>
      <c r="V48" s="32"/>
      <c r="W48" s="32"/>
      <c r="X48" s="32"/>
      <c r="Y48" s="32"/>
      <c r="Z48" s="32"/>
      <c r="AA48" s="32"/>
      <c r="AC48" s="32">
        <f t="shared" si="0"/>
        <v>1</v>
      </c>
    </row>
    <row r="49" spans="1:29" x14ac:dyDescent="0.3">
      <c r="A49" s="31">
        <v>7</v>
      </c>
      <c r="B49" s="31">
        <v>117</v>
      </c>
      <c r="C49" s="32"/>
      <c r="D49" s="32"/>
      <c r="E49" s="32">
        <f>LEN('7'!I11)</f>
        <v>89</v>
      </c>
      <c r="F49" s="32"/>
      <c r="G49" s="32"/>
      <c r="H49" s="32"/>
      <c r="I49" s="32"/>
      <c r="J49" s="32"/>
      <c r="K49" s="32"/>
      <c r="L49" s="32"/>
      <c r="M49" s="32"/>
      <c r="N49" s="32"/>
      <c r="P49" s="32"/>
      <c r="Q49" s="32"/>
      <c r="R49" s="32">
        <v>91</v>
      </c>
      <c r="S49" s="32"/>
      <c r="T49" s="32"/>
      <c r="U49" s="32"/>
      <c r="V49" s="32"/>
      <c r="W49" s="32"/>
      <c r="X49" s="32"/>
      <c r="Y49" s="32"/>
      <c r="Z49" s="32"/>
      <c r="AA49" s="32"/>
      <c r="AC49" s="32">
        <f t="shared" si="0"/>
        <v>0</v>
      </c>
    </row>
    <row r="50" spans="1:29" x14ac:dyDescent="0.3">
      <c r="A50" s="31">
        <v>7</v>
      </c>
      <c r="B50" s="31">
        <v>118</v>
      </c>
      <c r="C50" s="32"/>
      <c r="D50" s="32"/>
      <c r="E50" s="32">
        <f>LEN('7'!G16)</f>
        <v>15</v>
      </c>
      <c r="F50" s="32"/>
      <c r="G50" s="32"/>
      <c r="H50" s="32"/>
      <c r="I50" s="32"/>
      <c r="J50" s="32"/>
      <c r="K50" s="32"/>
      <c r="L50" s="32"/>
      <c r="M50" s="32"/>
      <c r="N50" s="32"/>
      <c r="P50" s="32"/>
      <c r="Q50" s="32"/>
      <c r="R50" s="32">
        <v>12</v>
      </c>
      <c r="S50" s="32"/>
      <c r="T50" s="32"/>
      <c r="U50" s="32"/>
      <c r="V50" s="32"/>
      <c r="W50" s="32"/>
      <c r="X50" s="32"/>
      <c r="Y50" s="32"/>
      <c r="Z50" s="32"/>
      <c r="AA50" s="32"/>
      <c r="AC50" s="32">
        <f t="shared" si="0"/>
        <v>1</v>
      </c>
    </row>
    <row r="51" spans="1:29" x14ac:dyDescent="0.3">
      <c r="A51" s="31">
        <v>7</v>
      </c>
      <c r="B51" s="31">
        <v>119</v>
      </c>
      <c r="C51" s="32"/>
      <c r="D51" s="32"/>
      <c r="E51" s="32">
        <f>LEN('7'!G17)</f>
        <v>15</v>
      </c>
      <c r="F51" s="32"/>
      <c r="G51" s="32"/>
      <c r="H51" s="32"/>
      <c r="I51" s="32"/>
      <c r="J51" s="32"/>
      <c r="K51" s="32"/>
      <c r="L51" s="32"/>
      <c r="M51" s="32"/>
      <c r="N51" s="32"/>
      <c r="P51" s="32"/>
      <c r="Q51" s="32"/>
      <c r="R51" s="32">
        <v>12</v>
      </c>
      <c r="S51" s="32"/>
      <c r="T51" s="32"/>
      <c r="U51" s="32"/>
      <c r="V51" s="32"/>
      <c r="W51" s="32"/>
      <c r="X51" s="32"/>
      <c r="Y51" s="32"/>
      <c r="Z51" s="32"/>
      <c r="AA51" s="32"/>
      <c r="AC51" s="32">
        <f t="shared" si="0"/>
        <v>1</v>
      </c>
    </row>
    <row r="52" spans="1:29" x14ac:dyDescent="0.3">
      <c r="A52" s="31">
        <v>7</v>
      </c>
      <c r="B52" s="31">
        <v>120</v>
      </c>
      <c r="C52" s="32"/>
      <c r="D52" s="32"/>
      <c r="E52" s="32">
        <f>LEN('7'!G18)</f>
        <v>85</v>
      </c>
      <c r="F52" s="32"/>
      <c r="G52" s="32"/>
      <c r="H52" s="32"/>
      <c r="I52" s="32"/>
      <c r="J52" s="32"/>
      <c r="K52" s="32"/>
      <c r="L52" s="32"/>
      <c r="M52" s="32"/>
      <c r="N52" s="32"/>
      <c r="P52" s="32"/>
      <c r="Q52" s="32"/>
      <c r="R52" s="32">
        <v>12</v>
      </c>
      <c r="S52" s="32"/>
      <c r="T52" s="32"/>
      <c r="U52" s="32"/>
      <c r="V52" s="32"/>
      <c r="W52" s="32"/>
      <c r="X52" s="32"/>
      <c r="Y52" s="32"/>
      <c r="Z52" s="32"/>
      <c r="AA52" s="32"/>
      <c r="AC52" s="32">
        <f t="shared" si="0"/>
        <v>1</v>
      </c>
    </row>
    <row r="53" spans="1:29" x14ac:dyDescent="0.3">
      <c r="A53" s="31">
        <v>7</v>
      </c>
      <c r="B53" s="31">
        <v>121</v>
      </c>
      <c r="C53" s="32"/>
      <c r="D53" s="32"/>
      <c r="E53" s="32">
        <f>LEN('7'!G19)</f>
        <v>85</v>
      </c>
      <c r="F53" s="32"/>
      <c r="G53" s="32"/>
      <c r="H53" s="32"/>
      <c r="I53" s="32"/>
      <c r="J53" s="32"/>
      <c r="K53" s="32"/>
      <c r="L53" s="32"/>
      <c r="M53" s="32"/>
      <c r="N53" s="32"/>
      <c r="P53" s="32"/>
      <c r="Q53" s="32"/>
      <c r="R53" s="32">
        <v>12</v>
      </c>
      <c r="S53" s="32"/>
      <c r="T53" s="32"/>
      <c r="U53" s="32"/>
      <c r="V53" s="32"/>
      <c r="W53" s="32"/>
      <c r="X53" s="32"/>
      <c r="Y53" s="32"/>
      <c r="Z53" s="32"/>
      <c r="AA53" s="32"/>
      <c r="AC53" s="32">
        <f t="shared" si="0"/>
        <v>1</v>
      </c>
    </row>
    <row r="54" spans="1:29" x14ac:dyDescent="0.3">
      <c r="A54" s="31">
        <v>7</v>
      </c>
      <c r="B54" s="31">
        <v>122</v>
      </c>
      <c r="C54" s="32"/>
      <c r="D54" s="32"/>
      <c r="E54" s="32">
        <f>LEN('7'!G20)</f>
        <v>15</v>
      </c>
      <c r="F54" s="32"/>
      <c r="G54" s="32"/>
      <c r="H54" s="32"/>
      <c r="I54" s="32"/>
      <c r="J54" s="32"/>
      <c r="K54" s="32"/>
      <c r="L54" s="32"/>
      <c r="M54" s="32"/>
      <c r="N54" s="32"/>
      <c r="P54" s="32"/>
      <c r="Q54" s="32"/>
      <c r="R54" s="32">
        <v>12</v>
      </c>
      <c r="S54" s="32"/>
      <c r="T54" s="32"/>
      <c r="U54" s="32"/>
      <c r="V54" s="32"/>
      <c r="W54" s="32"/>
      <c r="X54" s="32"/>
      <c r="Y54" s="32"/>
      <c r="Z54" s="32"/>
      <c r="AA54" s="32"/>
      <c r="AC54" s="32">
        <f t="shared" si="0"/>
        <v>1</v>
      </c>
    </row>
    <row r="55" spans="1:29" x14ac:dyDescent="0.3">
      <c r="A55" s="31">
        <v>7</v>
      </c>
      <c r="B55" s="31">
        <v>123</v>
      </c>
      <c r="C55" s="32"/>
      <c r="D55" s="32"/>
      <c r="E55" s="32">
        <f>LEN('7'!G21)</f>
        <v>15</v>
      </c>
      <c r="F55" s="32"/>
      <c r="G55" s="32"/>
      <c r="H55" s="32"/>
      <c r="I55" s="32"/>
      <c r="J55" s="32"/>
      <c r="K55" s="32"/>
      <c r="L55" s="32"/>
      <c r="M55" s="32"/>
      <c r="N55" s="32"/>
      <c r="P55" s="32"/>
      <c r="Q55" s="32"/>
      <c r="R55" s="32">
        <v>12</v>
      </c>
      <c r="S55" s="32"/>
      <c r="T55" s="32"/>
      <c r="U55" s="32"/>
      <c r="V55" s="32"/>
      <c r="W55" s="32"/>
      <c r="X55" s="32"/>
      <c r="Y55" s="32"/>
      <c r="Z55" s="32"/>
      <c r="AA55" s="32"/>
      <c r="AC55" s="32">
        <f t="shared" si="0"/>
        <v>1</v>
      </c>
    </row>
    <row r="56" spans="1:29" x14ac:dyDescent="0.3">
      <c r="A56" s="31">
        <v>7</v>
      </c>
      <c r="B56" s="31">
        <v>124</v>
      </c>
      <c r="C56" s="32"/>
      <c r="D56" s="32"/>
      <c r="E56" s="32">
        <f>LEN('7'!G22)</f>
        <v>15</v>
      </c>
      <c r="F56" s="32"/>
      <c r="G56" s="32"/>
      <c r="H56" s="32"/>
      <c r="I56" s="32"/>
      <c r="J56" s="32"/>
      <c r="K56" s="32"/>
      <c r="L56" s="32"/>
      <c r="M56" s="32"/>
      <c r="N56" s="32"/>
      <c r="P56" s="32"/>
      <c r="Q56" s="32"/>
      <c r="R56" s="32">
        <v>12</v>
      </c>
      <c r="S56" s="32"/>
      <c r="T56" s="32"/>
      <c r="U56" s="32"/>
      <c r="V56" s="32"/>
      <c r="W56" s="32"/>
      <c r="X56" s="32"/>
      <c r="Y56" s="32"/>
      <c r="Z56" s="32"/>
      <c r="AA56" s="32"/>
      <c r="AC56" s="32">
        <f t="shared" si="0"/>
        <v>1</v>
      </c>
    </row>
    <row r="57" spans="1:29" x14ac:dyDescent="0.3">
      <c r="A57" s="31">
        <v>7</v>
      </c>
      <c r="B57" s="31">
        <v>70</v>
      </c>
      <c r="C57" s="32"/>
      <c r="D57" s="32"/>
      <c r="E57" s="32">
        <f>LEN('7'!I33)</f>
        <v>19</v>
      </c>
      <c r="F57" s="32"/>
      <c r="G57" s="32"/>
      <c r="H57" s="32"/>
      <c r="I57" s="32"/>
      <c r="J57" s="32"/>
      <c r="K57" s="32"/>
      <c r="L57" s="32"/>
      <c r="M57" s="32"/>
      <c r="N57" s="32"/>
      <c r="P57" s="32"/>
      <c r="Q57" s="32"/>
      <c r="R57" s="32">
        <v>91</v>
      </c>
      <c r="S57" s="32"/>
      <c r="T57" s="32"/>
      <c r="U57" s="32"/>
      <c r="V57" s="32"/>
      <c r="W57" s="32"/>
      <c r="X57" s="32"/>
      <c r="Y57" s="32"/>
      <c r="Z57" s="32"/>
      <c r="AA57" s="32"/>
      <c r="AC57" s="32">
        <f t="shared" si="0"/>
        <v>0</v>
      </c>
    </row>
    <row r="58" spans="1:29" x14ac:dyDescent="0.3">
      <c r="A58" s="31">
        <v>7</v>
      </c>
      <c r="B58" s="31">
        <v>127</v>
      </c>
      <c r="C58" s="32">
        <f>LEN('7'!B37)</f>
        <v>10</v>
      </c>
      <c r="D58" s="32">
        <f>LEN('7'!G37)</f>
        <v>10</v>
      </c>
      <c r="E58" s="32"/>
      <c r="F58" s="32"/>
      <c r="G58" s="32"/>
      <c r="H58" s="32"/>
      <c r="I58" s="32"/>
      <c r="J58" s="32"/>
      <c r="K58" s="32"/>
      <c r="L58" s="32"/>
      <c r="M58" s="32"/>
      <c r="N58" s="32"/>
      <c r="P58" s="32">
        <v>177</v>
      </c>
      <c r="Q58" s="32">
        <v>177</v>
      </c>
      <c r="R58" s="32"/>
      <c r="S58" s="32"/>
      <c r="T58" s="32"/>
      <c r="U58" s="32"/>
      <c r="V58" s="32"/>
      <c r="W58" s="32"/>
      <c r="X58" s="32"/>
      <c r="Y58" s="32"/>
      <c r="Z58" s="32"/>
      <c r="AA58" s="32"/>
      <c r="AC58" s="32">
        <f t="shared" si="0"/>
        <v>0</v>
      </c>
    </row>
    <row r="59" spans="1:29" x14ac:dyDescent="0.3">
      <c r="A59" s="31">
        <v>7</v>
      </c>
      <c r="B59" s="31">
        <v>128</v>
      </c>
      <c r="C59" s="32">
        <f>LEN('7'!B40)</f>
        <v>9</v>
      </c>
      <c r="D59" s="32">
        <f>LEN('7'!G40)</f>
        <v>10</v>
      </c>
      <c r="E59" s="32"/>
      <c r="F59" s="32"/>
      <c r="G59" s="32"/>
      <c r="H59" s="32"/>
      <c r="I59" s="32"/>
      <c r="J59" s="32"/>
      <c r="K59" s="32"/>
      <c r="L59" s="32"/>
      <c r="M59" s="32"/>
      <c r="N59" s="32"/>
      <c r="P59" s="32">
        <v>177</v>
      </c>
      <c r="Q59" s="32">
        <v>177</v>
      </c>
      <c r="R59" s="32"/>
      <c r="S59" s="32"/>
      <c r="T59" s="32"/>
      <c r="U59" s="32"/>
      <c r="V59" s="32"/>
      <c r="W59" s="32"/>
      <c r="X59" s="32"/>
      <c r="Y59" s="32"/>
      <c r="Z59" s="32"/>
      <c r="AA59" s="32"/>
      <c r="AC59" s="32">
        <f t="shared" si="0"/>
        <v>0</v>
      </c>
    </row>
    <row r="60" spans="1:29" x14ac:dyDescent="0.3">
      <c r="A60" s="31">
        <v>7</v>
      </c>
      <c r="B60" s="31">
        <v>71</v>
      </c>
      <c r="C60" s="32"/>
      <c r="D60" s="32"/>
      <c r="E60" s="32">
        <f>LEN('7'!I43)</f>
        <v>124</v>
      </c>
      <c r="F60" s="32"/>
      <c r="G60" s="32"/>
      <c r="H60" s="32"/>
      <c r="I60" s="32"/>
      <c r="J60" s="32"/>
      <c r="K60" s="32"/>
      <c r="L60" s="32"/>
      <c r="M60" s="32"/>
      <c r="N60" s="32"/>
      <c r="P60" s="32"/>
      <c r="Q60" s="32"/>
      <c r="R60" s="32">
        <v>91</v>
      </c>
      <c r="S60" s="32"/>
      <c r="T60" s="32"/>
      <c r="U60" s="32"/>
      <c r="V60" s="32"/>
      <c r="W60" s="32"/>
      <c r="X60" s="32"/>
      <c r="Y60" s="32"/>
      <c r="Z60" s="32"/>
      <c r="AA60" s="32"/>
      <c r="AC60" s="32">
        <f t="shared" si="0"/>
        <v>1</v>
      </c>
    </row>
    <row r="61" spans="1:29" x14ac:dyDescent="0.3">
      <c r="A61" s="31">
        <v>7</v>
      </c>
      <c r="B61" s="31">
        <v>72</v>
      </c>
      <c r="C61" s="32"/>
      <c r="D61" s="32"/>
      <c r="E61" s="32">
        <f>LEN('7'!I46)</f>
        <v>45</v>
      </c>
      <c r="F61" s="32"/>
      <c r="G61" s="32"/>
      <c r="H61" s="32"/>
      <c r="I61" s="32"/>
      <c r="J61" s="32"/>
      <c r="K61" s="32"/>
      <c r="L61" s="32"/>
      <c r="M61" s="32"/>
      <c r="N61" s="32"/>
      <c r="P61" s="32"/>
      <c r="Q61" s="32"/>
      <c r="R61" s="32">
        <v>91</v>
      </c>
      <c r="S61" s="32"/>
      <c r="T61" s="32"/>
      <c r="U61" s="32"/>
      <c r="V61" s="32"/>
      <c r="W61" s="32"/>
      <c r="X61" s="32"/>
      <c r="Y61" s="32"/>
      <c r="Z61" s="32"/>
      <c r="AA61" s="32"/>
      <c r="AC61" s="32">
        <f t="shared" si="0"/>
        <v>0</v>
      </c>
    </row>
    <row r="62" spans="1:29" x14ac:dyDescent="0.3">
      <c r="A62" s="31">
        <v>7</v>
      </c>
      <c r="B62" s="31">
        <v>73</v>
      </c>
      <c r="C62" s="32"/>
      <c r="D62" s="32"/>
      <c r="E62" s="32">
        <f>LEN('7'!I69)</f>
        <v>1576</v>
      </c>
      <c r="F62" s="32"/>
      <c r="G62" s="32"/>
      <c r="H62" s="32"/>
      <c r="I62" s="32"/>
      <c r="J62" s="32"/>
      <c r="K62" s="32"/>
      <c r="L62" s="32"/>
      <c r="M62" s="32"/>
      <c r="N62" s="32"/>
      <c r="P62" s="32"/>
      <c r="Q62" s="32"/>
      <c r="R62" s="32">
        <v>91</v>
      </c>
      <c r="S62" s="32"/>
      <c r="T62" s="32"/>
      <c r="U62" s="32"/>
      <c r="V62" s="32"/>
      <c r="W62" s="32"/>
      <c r="X62" s="32"/>
      <c r="Y62" s="32"/>
      <c r="Z62" s="32"/>
      <c r="AA62" s="32"/>
      <c r="AC62" s="32">
        <f t="shared" si="0"/>
        <v>1</v>
      </c>
    </row>
    <row r="63" spans="1:29" x14ac:dyDescent="0.3">
      <c r="A63" s="31">
        <v>7</v>
      </c>
      <c r="B63" s="31">
        <v>139</v>
      </c>
      <c r="C63" s="32"/>
      <c r="D63" s="32"/>
      <c r="E63" s="32">
        <f>LEN('7'!I73)</f>
        <v>1268</v>
      </c>
      <c r="F63" s="32"/>
      <c r="G63" s="32"/>
      <c r="H63" s="32"/>
      <c r="I63" s="32"/>
      <c r="J63" s="32"/>
      <c r="K63" s="32"/>
      <c r="L63" s="32"/>
      <c r="M63" s="32"/>
      <c r="N63" s="32"/>
      <c r="P63" s="32"/>
      <c r="Q63" s="32"/>
      <c r="R63" s="32">
        <v>91</v>
      </c>
      <c r="S63" s="32"/>
      <c r="T63" s="32"/>
      <c r="U63" s="32"/>
      <c r="V63" s="32"/>
      <c r="W63" s="32"/>
      <c r="X63" s="32"/>
      <c r="Y63" s="32"/>
      <c r="Z63" s="32"/>
      <c r="AA63" s="32"/>
      <c r="AC63" s="32">
        <f t="shared" si="0"/>
        <v>1</v>
      </c>
    </row>
    <row r="64" spans="1:29" x14ac:dyDescent="0.3">
      <c r="A64" s="31">
        <v>7</v>
      </c>
      <c r="B64" s="31">
        <v>140</v>
      </c>
      <c r="C64" s="32">
        <f>LEN('7'!B77)</f>
        <v>6</v>
      </c>
      <c r="D64" s="32"/>
      <c r="E64" s="32"/>
      <c r="F64" s="32"/>
      <c r="G64" s="32"/>
      <c r="H64" s="32"/>
      <c r="I64" s="32"/>
      <c r="J64" s="32"/>
      <c r="K64" s="32"/>
      <c r="L64" s="32"/>
      <c r="M64" s="32"/>
      <c r="N64" s="32"/>
      <c r="P64" s="32">
        <v>82</v>
      </c>
      <c r="Q64" s="32"/>
      <c r="R64" s="32"/>
      <c r="S64" s="32"/>
      <c r="T64" s="32"/>
      <c r="U64" s="32"/>
      <c r="V64" s="32"/>
      <c r="W64" s="32"/>
      <c r="X64" s="32"/>
      <c r="Y64" s="32"/>
      <c r="Z64" s="32"/>
      <c r="AA64" s="32"/>
      <c r="AC64" s="32">
        <f t="shared" si="0"/>
        <v>0</v>
      </c>
    </row>
    <row r="65" spans="1:29" x14ac:dyDescent="0.3">
      <c r="A65" s="31">
        <v>7</v>
      </c>
      <c r="B65" s="31">
        <v>74</v>
      </c>
      <c r="C65" s="32"/>
      <c r="D65" s="32"/>
      <c r="E65" s="32">
        <f>LEN('7'!I80)</f>
        <v>996</v>
      </c>
      <c r="F65" s="32"/>
      <c r="G65" s="32"/>
      <c r="H65" s="32"/>
      <c r="I65" s="32"/>
      <c r="J65" s="32"/>
      <c r="K65" s="32"/>
      <c r="L65" s="32"/>
      <c r="M65" s="32"/>
      <c r="N65" s="32"/>
      <c r="P65" s="32"/>
      <c r="Q65" s="32"/>
      <c r="R65" s="32">
        <v>91</v>
      </c>
      <c r="S65" s="32"/>
      <c r="T65" s="32"/>
      <c r="U65" s="32"/>
      <c r="V65" s="32"/>
      <c r="W65" s="32"/>
      <c r="X65" s="32"/>
      <c r="Y65" s="32"/>
      <c r="Z65" s="32"/>
      <c r="AA65" s="32"/>
      <c r="AC65" s="32">
        <f t="shared" si="0"/>
        <v>1</v>
      </c>
    </row>
    <row r="66" spans="1:29" x14ac:dyDescent="0.3">
      <c r="A66" s="31">
        <v>7</v>
      </c>
      <c r="B66" s="31">
        <v>141</v>
      </c>
      <c r="C66" s="32">
        <f>LEN('7'!B84)</f>
        <v>9</v>
      </c>
      <c r="D66" s="32"/>
      <c r="E66" s="32"/>
      <c r="F66" s="32"/>
      <c r="G66" s="32"/>
      <c r="H66" s="32"/>
      <c r="I66" s="32"/>
      <c r="J66" s="32"/>
      <c r="K66" s="32"/>
      <c r="L66" s="32"/>
      <c r="M66" s="32"/>
      <c r="N66" s="32"/>
      <c r="P66" s="32">
        <v>182</v>
      </c>
      <c r="Q66" s="32"/>
      <c r="R66" s="32"/>
      <c r="S66" s="32"/>
      <c r="T66" s="32"/>
      <c r="U66" s="32"/>
      <c r="V66" s="32"/>
      <c r="W66" s="32"/>
      <c r="X66" s="32"/>
      <c r="Y66" s="32"/>
      <c r="Z66" s="32"/>
      <c r="AA66" s="32"/>
      <c r="AC66" s="32">
        <f t="shared" si="0"/>
        <v>0</v>
      </c>
    </row>
    <row r="67" spans="1:29" x14ac:dyDescent="0.3">
      <c r="A67" s="31">
        <v>7</v>
      </c>
      <c r="B67" s="31">
        <v>142</v>
      </c>
      <c r="C67" s="32"/>
      <c r="D67" s="32"/>
      <c r="E67" s="32">
        <f>LEN('7'!I88)</f>
        <v>9</v>
      </c>
      <c r="F67" s="32"/>
      <c r="G67" s="32"/>
      <c r="H67" s="32"/>
      <c r="I67" s="32"/>
      <c r="J67" s="32"/>
      <c r="K67" s="32"/>
      <c r="L67" s="32"/>
      <c r="M67" s="32"/>
      <c r="N67" s="32"/>
      <c r="P67" s="32"/>
      <c r="Q67" s="32"/>
      <c r="R67" s="32">
        <v>91</v>
      </c>
      <c r="S67" s="32"/>
      <c r="T67" s="32"/>
      <c r="U67" s="32"/>
      <c r="V67" s="32"/>
      <c r="W67" s="32"/>
      <c r="X67" s="32"/>
      <c r="Y67" s="32"/>
      <c r="Z67" s="32"/>
      <c r="AA67" s="32"/>
      <c r="AC67" s="32">
        <f t="shared" si="0"/>
        <v>0</v>
      </c>
    </row>
    <row r="68" spans="1:29" x14ac:dyDescent="0.3">
      <c r="A68" s="31">
        <v>7</v>
      </c>
      <c r="B68" s="31">
        <v>149</v>
      </c>
      <c r="C68" s="32"/>
      <c r="D68" s="32"/>
      <c r="E68" s="32">
        <f>LEN('7'!I91)</f>
        <v>103</v>
      </c>
      <c r="F68" s="32"/>
      <c r="G68" s="32"/>
      <c r="H68" s="32"/>
      <c r="I68" s="32"/>
      <c r="J68" s="32"/>
      <c r="K68" s="32"/>
      <c r="L68" s="32"/>
      <c r="M68" s="32"/>
      <c r="N68" s="32"/>
      <c r="P68" s="32"/>
      <c r="Q68" s="32"/>
      <c r="R68" s="32">
        <v>91</v>
      </c>
      <c r="S68" s="32"/>
      <c r="T68" s="32"/>
      <c r="U68" s="32"/>
      <c r="V68" s="32"/>
      <c r="W68" s="32"/>
      <c r="X68" s="32"/>
      <c r="Y68" s="32"/>
      <c r="Z68" s="32"/>
      <c r="AA68" s="32"/>
      <c r="AC68" s="32">
        <f t="shared" si="0"/>
        <v>1</v>
      </c>
    </row>
    <row r="69" spans="1:29" x14ac:dyDescent="0.3">
      <c r="A69" s="31">
        <v>7</v>
      </c>
      <c r="B69" s="31">
        <v>143</v>
      </c>
      <c r="C69" s="32">
        <f>LEN('7'!B96)</f>
        <v>72</v>
      </c>
      <c r="D69" s="32"/>
      <c r="E69" s="32"/>
      <c r="F69" s="32"/>
      <c r="G69" s="32"/>
      <c r="H69" s="32"/>
      <c r="I69" s="32"/>
      <c r="J69" s="32"/>
      <c r="K69" s="32"/>
      <c r="L69" s="32"/>
      <c r="M69" s="32"/>
      <c r="N69" s="32"/>
      <c r="P69" s="32">
        <v>360</v>
      </c>
      <c r="Q69" s="32"/>
      <c r="R69" s="32"/>
      <c r="S69" s="32"/>
      <c r="T69" s="32"/>
      <c r="U69" s="32"/>
      <c r="V69" s="32"/>
      <c r="W69" s="32"/>
      <c r="X69" s="32"/>
      <c r="Y69" s="32"/>
      <c r="Z69" s="32"/>
      <c r="AA69" s="32"/>
      <c r="AC69" s="32">
        <f t="shared" si="0"/>
        <v>0</v>
      </c>
    </row>
    <row r="70" spans="1:29" x14ac:dyDescent="0.3">
      <c r="A70" s="31">
        <v>8</v>
      </c>
      <c r="B70" s="31">
        <v>75</v>
      </c>
      <c r="C70" s="32"/>
      <c r="D70" s="32"/>
      <c r="E70" s="32">
        <f>LEN('8'!I6)</f>
        <v>464</v>
      </c>
      <c r="F70" s="32"/>
      <c r="G70" s="32"/>
      <c r="H70" s="32"/>
      <c r="I70" s="32"/>
      <c r="J70" s="32"/>
      <c r="K70" s="32"/>
      <c r="L70" s="32"/>
      <c r="M70" s="32"/>
      <c r="N70" s="32"/>
      <c r="P70" s="32"/>
      <c r="Q70" s="32"/>
      <c r="R70" s="32">
        <v>91</v>
      </c>
      <c r="S70" s="32"/>
      <c r="T70" s="32"/>
      <c r="U70" s="32"/>
      <c r="V70" s="32"/>
      <c r="W70" s="32"/>
      <c r="X70" s="32"/>
      <c r="Y70" s="32"/>
      <c r="Z70" s="32"/>
      <c r="AA70" s="32"/>
      <c r="AC70" s="32">
        <f t="shared" si="0"/>
        <v>1</v>
      </c>
    </row>
    <row r="71" spans="1:29" x14ac:dyDescent="0.3">
      <c r="A71" s="31">
        <v>8</v>
      </c>
      <c r="B71" s="31">
        <v>76</v>
      </c>
      <c r="C71" s="32"/>
      <c r="D71" s="32"/>
      <c r="E71" s="32">
        <f>LEN('8'!I7)</f>
        <v>366</v>
      </c>
      <c r="F71" s="32"/>
      <c r="G71" s="32"/>
      <c r="H71" s="32"/>
      <c r="I71" s="32"/>
      <c r="J71" s="32"/>
      <c r="K71" s="32"/>
      <c r="L71" s="32"/>
      <c r="M71" s="32"/>
      <c r="N71" s="32"/>
      <c r="P71" s="32"/>
      <c r="Q71" s="32"/>
      <c r="R71" s="32">
        <v>91</v>
      </c>
      <c r="S71" s="32"/>
      <c r="T71" s="32"/>
      <c r="U71" s="32"/>
      <c r="V71" s="32"/>
      <c r="W71" s="32"/>
      <c r="X71" s="32"/>
      <c r="Y71" s="32"/>
      <c r="Z71" s="32"/>
      <c r="AA71" s="32"/>
      <c r="AC71" s="32">
        <f t="shared" si="0"/>
        <v>1</v>
      </c>
    </row>
    <row r="72" spans="1:29" x14ac:dyDescent="0.3">
      <c r="A72" s="31">
        <v>8</v>
      </c>
      <c r="B72" s="31">
        <v>144</v>
      </c>
      <c r="C72" s="32">
        <f>LEN('8'!B11)</f>
        <v>32</v>
      </c>
      <c r="D72" s="32"/>
      <c r="E72" s="32"/>
      <c r="F72" s="32"/>
      <c r="G72" s="32"/>
      <c r="H72" s="32"/>
      <c r="I72" s="32"/>
      <c r="J72" s="32"/>
      <c r="K72" s="32"/>
      <c r="L72" s="32"/>
      <c r="M72" s="32"/>
      <c r="N72" s="32"/>
      <c r="P72" s="32">
        <v>55</v>
      </c>
      <c r="Q72" s="32"/>
      <c r="R72" s="32"/>
      <c r="S72" s="32"/>
      <c r="T72" s="32"/>
      <c r="U72" s="32"/>
      <c r="V72" s="32"/>
      <c r="W72" s="32"/>
      <c r="X72" s="32"/>
      <c r="Y72" s="32"/>
      <c r="Z72" s="32"/>
      <c r="AA72" s="32"/>
      <c r="AC72" s="32">
        <f t="shared" si="0"/>
        <v>0</v>
      </c>
    </row>
    <row r="73" spans="1:29" x14ac:dyDescent="0.3">
      <c r="A73" s="31">
        <v>8</v>
      </c>
      <c r="B73" s="31">
        <v>145</v>
      </c>
      <c r="C73" s="32"/>
      <c r="D73" s="32"/>
      <c r="E73" s="32">
        <f>LEN('8'!I16)</f>
        <v>181</v>
      </c>
      <c r="F73" s="32"/>
      <c r="G73" s="32"/>
      <c r="H73" s="32"/>
      <c r="I73" s="32"/>
      <c r="J73" s="32"/>
      <c r="K73" s="32"/>
      <c r="L73" s="32"/>
      <c r="M73" s="32"/>
      <c r="N73" s="32"/>
      <c r="P73" s="32"/>
      <c r="Q73" s="32"/>
      <c r="R73" s="32">
        <v>91</v>
      </c>
      <c r="S73" s="32"/>
      <c r="T73" s="32"/>
      <c r="U73" s="32"/>
      <c r="V73" s="32"/>
      <c r="W73" s="32"/>
      <c r="X73" s="32"/>
      <c r="Y73" s="32"/>
      <c r="Z73" s="32"/>
      <c r="AA73" s="32"/>
      <c r="AC73" s="32">
        <f t="shared" si="0"/>
        <v>1</v>
      </c>
    </row>
    <row r="74" spans="1:29" x14ac:dyDescent="0.3">
      <c r="A74" s="31">
        <v>8</v>
      </c>
      <c r="B74" s="31">
        <v>146</v>
      </c>
      <c r="C74" s="32"/>
      <c r="D74" s="32"/>
      <c r="E74" s="32">
        <f>LEN('8'!I17)</f>
        <v>154</v>
      </c>
      <c r="F74" s="32"/>
      <c r="G74" s="32"/>
      <c r="H74" s="32"/>
      <c r="I74" s="32"/>
      <c r="J74" s="32"/>
      <c r="K74" s="32"/>
      <c r="L74" s="32"/>
      <c r="M74" s="32"/>
      <c r="N74" s="32"/>
      <c r="P74" s="32"/>
      <c r="Q74" s="32"/>
      <c r="R74" s="32">
        <v>91</v>
      </c>
      <c r="S74" s="32"/>
      <c r="T74" s="32"/>
      <c r="U74" s="32"/>
      <c r="V74" s="32"/>
      <c r="W74" s="32"/>
      <c r="X74" s="32"/>
      <c r="Y74" s="32"/>
      <c r="Z74" s="32"/>
      <c r="AA74" s="32"/>
      <c r="AC74" s="32">
        <f t="shared" si="0"/>
        <v>1</v>
      </c>
    </row>
    <row r="75" spans="1:29" x14ac:dyDescent="0.3">
      <c r="A75" s="31">
        <v>9</v>
      </c>
      <c r="B75" s="31">
        <v>68</v>
      </c>
      <c r="C75" s="32"/>
      <c r="D75" s="32"/>
      <c r="E75" s="32">
        <f>LEN('9'!I6)</f>
        <v>246</v>
      </c>
      <c r="F75" s="32"/>
      <c r="G75" s="32"/>
      <c r="H75" s="32"/>
      <c r="I75" s="32"/>
      <c r="J75" s="32"/>
      <c r="K75" s="32"/>
      <c r="L75" s="32"/>
      <c r="M75" s="32"/>
      <c r="N75" s="32"/>
      <c r="P75" s="32"/>
      <c r="Q75" s="32"/>
      <c r="R75" s="32">
        <v>91</v>
      </c>
      <c r="S75" s="32"/>
      <c r="T75" s="32"/>
      <c r="U75" s="32"/>
      <c r="V75" s="32"/>
      <c r="W75" s="32"/>
      <c r="X75" s="32"/>
      <c r="Y75" s="32"/>
      <c r="Z75" s="32"/>
      <c r="AA75" s="32"/>
      <c r="AC75" s="32">
        <f t="shared" si="0"/>
        <v>1</v>
      </c>
    </row>
    <row r="76" spans="1:29" x14ac:dyDescent="0.3">
      <c r="A76" s="31">
        <v>9</v>
      </c>
      <c r="B76" s="31">
        <v>147</v>
      </c>
      <c r="C76" s="32">
        <f>LEN('9'!B10)</f>
        <v>47</v>
      </c>
      <c r="D76" s="32">
        <f>LEN('9'!G10)</f>
        <v>42</v>
      </c>
      <c r="E76" s="32"/>
      <c r="F76" s="32"/>
      <c r="G76" s="32"/>
      <c r="H76" s="32"/>
      <c r="I76" s="32"/>
      <c r="J76" s="32"/>
      <c r="K76" s="32"/>
      <c r="L76" s="32"/>
      <c r="M76" s="32"/>
      <c r="N76" s="32"/>
      <c r="P76" s="32">
        <v>295</v>
      </c>
      <c r="Q76" s="32">
        <v>100</v>
      </c>
      <c r="R76" s="32"/>
      <c r="S76" s="32"/>
      <c r="T76" s="32"/>
      <c r="U76" s="32"/>
      <c r="V76" s="32"/>
      <c r="W76" s="32"/>
      <c r="X76" s="32"/>
      <c r="Y76" s="32"/>
      <c r="Z76" s="32"/>
      <c r="AA76" s="32"/>
      <c r="AC76" s="32">
        <f t="shared" si="0"/>
        <v>0</v>
      </c>
    </row>
    <row r="77" spans="1:29" x14ac:dyDescent="0.3">
      <c r="A77" s="31">
        <v>9</v>
      </c>
      <c r="B77" s="31">
        <v>69</v>
      </c>
      <c r="C77" s="32"/>
      <c r="D77" s="32"/>
      <c r="E77" s="32">
        <f>LEN('9'!I13)</f>
        <v>131</v>
      </c>
      <c r="F77" s="32"/>
      <c r="G77" s="32"/>
      <c r="H77" s="32"/>
      <c r="I77" s="32"/>
      <c r="J77" s="32"/>
      <c r="K77" s="32"/>
      <c r="L77" s="32"/>
      <c r="M77" s="32"/>
      <c r="N77" s="32"/>
      <c r="P77" s="32"/>
      <c r="Q77" s="32"/>
      <c r="R77" s="32">
        <v>91</v>
      </c>
      <c r="S77" s="32"/>
      <c r="T77" s="32"/>
      <c r="U77" s="32"/>
      <c r="V77" s="32"/>
      <c r="W77" s="32"/>
      <c r="X77" s="32"/>
      <c r="Y77" s="32"/>
      <c r="Z77" s="32"/>
      <c r="AA77" s="32"/>
      <c r="AC77" s="32">
        <f t="shared" si="0"/>
        <v>1</v>
      </c>
    </row>
    <row r="78" spans="1:29" x14ac:dyDescent="0.3">
      <c r="A78" s="31">
        <v>9</v>
      </c>
      <c r="B78" s="31">
        <v>148</v>
      </c>
      <c r="C78" s="32">
        <f>LEN('9'!B17)</f>
        <v>9</v>
      </c>
      <c r="D78" s="32">
        <f>LEN('9'!G17)</f>
        <v>9</v>
      </c>
      <c r="E78" s="32"/>
      <c r="F78" s="32"/>
      <c r="G78" s="32"/>
      <c r="H78" s="32"/>
      <c r="I78" s="32"/>
      <c r="J78" s="32"/>
      <c r="K78" s="32"/>
      <c r="L78" s="32"/>
      <c r="M78" s="32"/>
      <c r="N78" s="32"/>
      <c r="P78" s="32">
        <v>295</v>
      </c>
      <c r="Q78" s="32">
        <v>100</v>
      </c>
      <c r="R78" s="32"/>
      <c r="S78" s="32"/>
      <c r="T78" s="32"/>
      <c r="U78" s="32"/>
      <c r="V78" s="32"/>
      <c r="W78" s="32"/>
      <c r="X78" s="32"/>
      <c r="Y78" s="32"/>
      <c r="Z78" s="32"/>
      <c r="AA78" s="32"/>
      <c r="AC78" s="32">
        <f t="shared" si="0"/>
        <v>0</v>
      </c>
    </row>
  </sheetData>
  <autoFilter ref="A1:AC1379"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2:H7"/>
  <sheetViews>
    <sheetView workbookViewId="0">
      <selection activeCell="D4" sqref="D4"/>
    </sheetView>
  </sheetViews>
  <sheetFormatPr baseColWidth="10" defaultColWidth="11.453125" defaultRowHeight="14.5" x14ac:dyDescent="0.35"/>
  <cols>
    <col min="1" max="1" width="2.6328125" customWidth="1"/>
    <col min="3" max="3" width="15.6328125" bestFit="1" customWidth="1"/>
    <col min="4" max="4" width="21" bestFit="1" customWidth="1"/>
    <col min="5" max="5" width="16.6328125" bestFit="1" customWidth="1"/>
    <col min="6" max="6" width="14.453125" bestFit="1" customWidth="1"/>
    <col min="7" max="7" width="17.1796875" customWidth="1"/>
    <col min="8" max="8" width="20.6328125" bestFit="1" customWidth="1"/>
  </cols>
  <sheetData>
    <row r="2" spans="1:8" x14ac:dyDescent="0.35">
      <c r="A2" s="4"/>
      <c r="B2" s="16" t="s">
        <v>270</v>
      </c>
      <c r="C2" s="16" t="s">
        <v>271</v>
      </c>
      <c r="D2" s="16" t="s">
        <v>272</v>
      </c>
      <c r="E2" s="16" t="s">
        <v>273</v>
      </c>
      <c r="F2" s="16" t="s">
        <v>274</v>
      </c>
      <c r="G2" s="16" t="s">
        <v>273</v>
      </c>
      <c r="H2" s="16" t="s">
        <v>275</v>
      </c>
    </row>
    <row r="3" spans="1:8" x14ac:dyDescent="0.35">
      <c r="A3" s="4"/>
      <c r="B3" s="4" t="s">
        <v>276</v>
      </c>
      <c r="C3" s="4">
        <v>0</v>
      </c>
      <c r="D3" s="4">
        <v>0</v>
      </c>
      <c r="E3" s="17">
        <v>0</v>
      </c>
      <c r="F3" s="18">
        <v>1</v>
      </c>
      <c r="G3" s="19">
        <v>0</v>
      </c>
      <c r="H3">
        <v>0</v>
      </c>
    </row>
    <row r="4" spans="1:8" x14ac:dyDescent="0.35">
      <c r="A4" s="4"/>
      <c r="B4" s="4" t="s">
        <v>277</v>
      </c>
      <c r="C4" s="4">
        <v>99999999999</v>
      </c>
      <c r="D4" s="4">
        <v>1000</v>
      </c>
      <c r="E4" s="17">
        <v>99999999999.999893</v>
      </c>
      <c r="F4" s="18">
        <v>73050</v>
      </c>
      <c r="G4" s="19">
        <v>99999999999.999893</v>
      </c>
      <c r="H4">
        <v>100</v>
      </c>
    </row>
    <row r="5" spans="1:8" x14ac:dyDescent="0.35">
      <c r="D5">
        <v>4000</v>
      </c>
      <c r="G5" s="5">
        <v>999.99</v>
      </c>
    </row>
    <row r="6" spans="1:8" x14ac:dyDescent="0.35">
      <c r="D6">
        <v>3</v>
      </c>
    </row>
    <row r="7" spans="1:8" x14ac:dyDescent="0.3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X29"/>
  <sheetViews>
    <sheetView topLeftCell="A17" zoomScaleNormal="100" zoomScaleSheetLayoutView="100" workbookViewId="0">
      <selection activeCell="M23" sqref="M23"/>
    </sheetView>
  </sheetViews>
  <sheetFormatPr baseColWidth="10" defaultColWidth="11.453125" defaultRowHeight="14.5" x14ac:dyDescent="0.35"/>
  <cols>
    <col min="1" max="1" width="3" style="50" customWidth="1"/>
    <col min="2" max="2" width="3.453125" style="50" customWidth="1"/>
    <col min="3" max="3" width="26.36328125" style="50" customWidth="1"/>
    <col min="4" max="4" width="6" style="50" customWidth="1"/>
    <col min="5" max="5" width="6.36328125" style="50" customWidth="1"/>
    <col min="6" max="6" width="7.1796875" style="50" customWidth="1"/>
    <col min="7" max="8" width="5" style="50" customWidth="1"/>
    <col min="9" max="9" width="6.1796875" style="50" customWidth="1"/>
    <col min="10" max="10" width="20.453125" style="50" customWidth="1"/>
    <col min="11" max="12" width="11.453125" style="50"/>
    <col min="13" max="13" width="50.453125" style="50" customWidth="1"/>
    <col min="14" max="18" width="2" style="59" customWidth="1"/>
    <col min="19" max="19" width="9.1796875" style="107" customWidth="1"/>
    <col min="20" max="21" width="11.453125" style="28"/>
    <col min="22" max="22" width="11.453125" style="33"/>
    <col min="23" max="24" width="11.453125" style="28"/>
    <col min="25" max="16384" width="11.453125" style="50"/>
  </cols>
  <sheetData>
    <row r="1" spans="1:24" x14ac:dyDescent="0.35">
      <c r="S1" s="107" t="s">
        <v>31</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33"/>
      <c r="W2" s="28"/>
      <c r="X2" s="28"/>
    </row>
    <row r="3" spans="1:24" ht="18" customHeight="1" x14ac:dyDescent="0.35">
      <c r="B3" s="187" t="s">
        <v>32</v>
      </c>
      <c r="C3" s="187"/>
      <c r="D3" s="187"/>
      <c r="E3" s="187"/>
      <c r="F3" s="187"/>
      <c r="G3" s="187"/>
      <c r="H3" s="187"/>
      <c r="I3" s="187"/>
      <c r="J3" s="187"/>
      <c r="U3" s="28">
        <f>SUM(V:V)</f>
        <v>0</v>
      </c>
    </row>
    <row r="4" spans="1:24" x14ac:dyDescent="0.35">
      <c r="B4" s="62" t="s">
        <v>33</v>
      </c>
    </row>
    <row r="5" spans="1:24" ht="15.5" x14ac:dyDescent="0.35">
      <c r="B5" s="63"/>
      <c r="M5" s="56" t="s">
        <v>34</v>
      </c>
    </row>
    <row r="6" spans="1:24" x14ac:dyDescent="0.35">
      <c r="B6" s="64" t="s">
        <v>35</v>
      </c>
      <c r="G6" s="65" t="s">
        <v>36</v>
      </c>
      <c r="H6" s="65" t="s">
        <v>37</v>
      </c>
      <c r="I6" s="120" t="s">
        <v>38</v>
      </c>
      <c r="J6" s="121"/>
      <c r="L6" s="15" t="s">
        <v>39</v>
      </c>
    </row>
    <row r="7" spans="1:24" ht="48" customHeight="1" x14ac:dyDescent="0.35">
      <c r="B7" s="128" t="s">
        <v>40</v>
      </c>
      <c r="C7" s="128"/>
      <c r="D7" s="128"/>
      <c r="E7" s="128"/>
      <c r="F7" s="128"/>
      <c r="G7" s="57" t="s">
        <v>276</v>
      </c>
      <c r="H7" s="57"/>
      <c r="I7" s="188" t="s">
        <v>325</v>
      </c>
      <c r="J7" s="189"/>
      <c r="L7" s="14" t="str">
        <f>CONCATENATE("(",LEN(I7),")")</f>
        <v>(193)</v>
      </c>
      <c r="M7" s="5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07">
        <v>54</v>
      </c>
      <c r="V7" s="28">
        <f>IF(OR(AND(G7="", H7&lt;&gt;"", I7&lt;&gt;""), AND(G7&lt;&gt;"", H7="")), 0, 1)</f>
        <v>0</v>
      </c>
    </row>
    <row r="8" spans="1:24" x14ac:dyDescent="0.35">
      <c r="B8" s="66"/>
    </row>
    <row r="9" spans="1:24" ht="48.75" customHeight="1" x14ac:dyDescent="0.35">
      <c r="B9" s="190" t="s">
        <v>41</v>
      </c>
      <c r="C9" s="190"/>
      <c r="D9" s="190"/>
      <c r="E9" s="190"/>
      <c r="F9" s="190"/>
      <c r="G9" s="190"/>
      <c r="H9" s="190"/>
      <c r="I9" s="190"/>
      <c r="J9" s="190"/>
    </row>
    <row r="10" spans="1:24" ht="25.5" customHeight="1" x14ac:dyDescent="0.35">
      <c r="B10" s="124" t="s">
        <v>42</v>
      </c>
      <c r="C10" s="124"/>
      <c r="D10" s="124" t="s">
        <v>43</v>
      </c>
      <c r="E10" s="124"/>
      <c r="F10" s="124"/>
      <c r="G10" s="124"/>
      <c r="H10" s="147" t="s">
        <v>44</v>
      </c>
      <c r="I10" s="148"/>
      <c r="J10" s="149"/>
    </row>
    <row r="11" spans="1:24" x14ac:dyDescent="0.35">
      <c r="B11" s="193" t="s">
        <v>283</v>
      </c>
      <c r="C11" s="194"/>
      <c r="D11" s="192">
        <v>45637</v>
      </c>
      <c r="E11" s="191"/>
      <c r="F11" s="191"/>
      <c r="G11" s="191"/>
      <c r="H11" s="191">
        <v>2024</v>
      </c>
      <c r="I11" s="191"/>
      <c r="J11" s="191"/>
      <c r="M11" s="61"/>
      <c r="S11" s="107">
        <v>79</v>
      </c>
    </row>
    <row r="12" spans="1:24" x14ac:dyDescent="0.35">
      <c r="B12" s="67"/>
      <c r="C12" s="68"/>
    </row>
    <row r="13" spans="1:24" x14ac:dyDescent="0.35">
      <c r="B13" s="195" t="s">
        <v>45</v>
      </c>
      <c r="C13" s="195"/>
      <c r="D13" s="195"/>
      <c r="E13" s="195"/>
      <c r="F13" s="195"/>
      <c r="G13" s="195"/>
      <c r="H13" s="195"/>
      <c r="I13" s="195"/>
      <c r="J13" s="195"/>
    </row>
    <row r="14" spans="1:24" x14ac:dyDescent="0.35">
      <c r="B14" s="69"/>
      <c r="G14" s="65" t="s">
        <v>36</v>
      </c>
      <c r="H14" s="65" t="s">
        <v>37</v>
      </c>
      <c r="I14" s="120" t="s">
        <v>38</v>
      </c>
      <c r="J14" s="121"/>
      <c r="L14" s="15" t="s">
        <v>39</v>
      </c>
    </row>
    <row r="15" spans="1:24" ht="30" customHeight="1" x14ac:dyDescent="0.35">
      <c r="B15" s="128" t="s">
        <v>46</v>
      </c>
      <c r="C15" s="128"/>
      <c r="D15" s="128"/>
      <c r="E15" s="128"/>
      <c r="F15" s="128"/>
      <c r="G15" s="57" t="s">
        <v>276</v>
      </c>
      <c r="H15" s="57"/>
      <c r="I15" s="196" t="s">
        <v>326</v>
      </c>
      <c r="J15" s="119"/>
      <c r="L15" s="14" t="str">
        <f>CONCATENATE("(",LEN(I15),")")</f>
        <v>(56)</v>
      </c>
      <c r="M15" s="5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7">
        <v>80</v>
      </c>
      <c r="V15" s="108"/>
    </row>
    <row r="16" spans="1:24" ht="56.25" customHeight="1" x14ac:dyDescent="0.35">
      <c r="B16" s="128" t="s">
        <v>47</v>
      </c>
      <c r="C16" s="128"/>
      <c r="D16" s="128"/>
      <c r="E16" s="128"/>
      <c r="F16" s="128"/>
      <c r="G16" s="57" t="s">
        <v>276</v>
      </c>
      <c r="H16" s="57"/>
      <c r="I16" s="118" t="s">
        <v>327</v>
      </c>
      <c r="J16" s="119"/>
      <c r="L16" s="14" t="str">
        <f>CONCATENATE("(",LEN(I16),")")</f>
        <v>(532)</v>
      </c>
      <c r="M16" s="5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07">
        <v>81</v>
      </c>
      <c r="V16" s="108"/>
    </row>
    <row r="17" spans="2:22" ht="53.25" customHeight="1" x14ac:dyDescent="0.35">
      <c r="B17" s="128" t="s">
        <v>48</v>
      </c>
      <c r="C17" s="128"/>
      <c r="D17" s="128"/>
      <c r="E17" s="128"/>
      <c r="F17" s="128"/>
      <c r="G17" s="57" t="s">
        <v>276</v>
      </c>
      <c r="H17" s="115"/>
      <c r="I17" s="118" t="s">
        <v>328</v>
      </c>
      <c r="J17" s="119"/>
      <c r="L17" s="14" t="str">
        <f>CONCATENATE("(",LEN(I17),")")</f>
        <v>(516)</v>
      </c>
      <c r="M17" s="5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7">
        <v>82</v>
      </c>
      <c r="V17" s="108"/>
    </row>
    <row r="18" spans="2:22" ht="50.25" customHeight="1" x14ac:dyDescent="0.35">
      <c r="B18" s="132" t="s">
        <v>49</v>
      </c>
      <c r="C18" s="132"/>
      <c r="D18" s="132"/>
      <c r="E18" s="132"/>
      <c r="F18" s="132"/>
      <c r="G18" s="132"/>
      <c r="H18" s="132"/>
      <c r="I18" s="132"/>
      <c r="J18" s="132"/>
    </row>
    <row r="19" spans="2:22" x14ac:dyDescent="0.35">
      <c r="B19" s="70"/>
      <c r="C19" s="68"/>
    </row>
    <row r="20" spans="2:22" x14ac:dyDescent="0.35">
      <c r="B20" s="64" t="s">
        <v>50</v>
      </c>
      <c r="G20" s="65" t="s">
        <v>36</v>
      </c>
      <c r="H20" s="65" t="s">
        <v>37</v>
      </c>
      <c r="I20" s="120" t="s">
        <v>38</v>
      </c>
      <c r="J20" s="121"/>
      <c r="L20" s="15" t="s">
        <v>39</v>
      </c>
    </row>
    <row r="21" spans="2:22" ht="80.25" customHeight="1" x14ac:dyDescent="0.35">
      <c r="B21" s="128" t="s">
        <v>51</v>
      </c>
      <c r="C21" s="128"/>
      <c r="D21" s="128"/>
      <c r="E21" s="128"/>
      <c r="F21" s="128"/>
      <c r="G21" s="57"/>
      <c r="H21" s="57" t="s">
        <v>276</v>
      </c>
      <c r="I21" s="130" t="s">
        <v>329</v>
      </c>
      <c r="J21" s="131"/>
      <c r="L21" s="14" t="str">
        <f>CONCATENATE("(",LEN(I21),")")</f>
        <v>(375)</v>
      </c>
      <c r="M21" s="5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07">
        <v>55</v>
      </c>
      <c r="V21" s="28">
        <f>IF(OR(AND(G21="", H21&lt;&gt;"", I21&lt;&gt;""), AND(G21&lt;&gt;"", H21="")), 0, 1)</f>
        <v>0</v>
      </c>
    </row>
    <row r="22" spans="2:22" ht="74.25" customHeight="1" x14ac:dyDescent="0.35">
      <c r="B22" s="132" t="s">
        <v>52</v>
      </c>
      <c r="C22" s="132"/>
      <c r="D22" s="132"/>
      <c r="E22" s="132"/>
      <c r="F22" s="132"/>
      <c r="G22" s="132"/>
      <c r="H22" s="132"/>
      <c r="I22" s="132"/>
      <c r="J22" s="132"/>
    </row>
    <row r="23" spans="2:22" ht="66" customHeight="1" x14ac:dyDescent="0.35">
      <c r="B23" s="145" t="s">
        <v>53</v>
      </c>
      <c r="C23" s="145"/>
      <c r="D23" s="145"/>
      <c r="E23" s="145"/>
      <c r="F23" s="145"/>
      <c r="G23" s="145"/>
      <c r="H23" s="145"/>
      <c r="I23" s="145"/>
      <c r="J23" s="145"/>
    </row>
    <row r="24" spans="2:22" ht="47.25" customHeight="1" x14ac:dyDescent="0.35">
      <c r="B24" s="124" t="s">
        <v>54</v>
      </c>
      <c r="C24" s="124"/>
      <c r="D24" s="124"/>
      <c r="E24" s="124"/>
      <c r="F24" s="124"/>
      <c r="G24" s="124" t="s">
        <v>55</v>
      </c>
      <c r="H24" s="124"/>
      <c r="I24" s="124"/>
      <c r="J24" s="124"/>
    </row>
    <row r="25" spans="2:22" ht="50" customHeight="1" x14ac:dyDescent="0.35">
      <c r="B25" s="126" t="s">
        <v>100</v>
      </c>
      <c r="C25" s="126"/>
      <c r="D25" s="126"/>
      <c r="E25" s="126"/>
      <c r="F25" s="126"/>
      <c r="G25" s="126" t="s">
        <v>100</v>
      </c>
      <c r="H25" s="126"/>
      <c r="I25" s="126"/>
      <c r="J25" s="126"/>
      <c r="M25" s="61"/>
      <c r="S25" s="107">
        <v>83</v>
      </c>
    </row>
    <row r="26" spans="2:22" x14ac:dyDescent="0.35">
      <c r="B26" s="71"/>
      <c r="C26" s="71"/>
      <c r="D26" s="71"/>
      <c r="E26" s="71"/>
      <c r="F26" s="71"/>
    </row>
    <row r="27" spans="2:22" ht="57" customHeight="1" x14ac:dyDescent="0.35">
      <c r="B27" s="200" t="s">
        <v>56</v>
      </c>
      <c r="C27" s="200"/>
      <c r="D27" s="200"/>
      <c r="E27" s="200"/>
      <c r="F27" s="200"/>
      <c r="G27" s="200"/>
      <c r="H27" s="200"/>
      <c r="I27" s="200"/>
      <c r="J27" s="200"/>
    </row>
    <row r="28" spans="2:22" ht="49.5" customHeight="1" x14ac:dyDescent="0.35">
      <c r="B28" s="124" t="s">
        <v>54</v>
      </c>
      <c r="C28" s="124"/>
      <c r="D28" s="124"/>
      <c r="E28" s="124"/>
      <c r="F28" s="124"/>
      <c r="G28" s="124" t="s">
        <v>55</v>
      </c>
      <c r="H28" s="124"/>
      <c r="I28" s="124"/>
      <c r="J28" s="124"/>
    </row>
    <row r="29" spans="2:22" ht="50" customHeight="1" x14ac:dyDescent="0.35">
      <c r="B29" s="197" t="s">
        <v>57</v>
      </c>
      <c r="C29" s="198"/>
      <c r="D29" s="198"/>
      <c r="E29" s="198"/>
      <c r="F29" s="199"/>
      <c r="G29" s="126" t="s">
        <v>57</v>
      </c>
      <c r="H29" s="126"/>
      <c r="I29" s="126"/>
      <c r="J29" s="126"/>
      <c r="S29" s="107">
        <v>84</v>
      </c>
    </row>
  </sheetData>
  <sheetProtection algorithmName="SHA-512" hashValue="xS68beSm4smaOSK7mXcO7o8k2Nk05W5lmgBPe8SncxiRXMT6PXHW0ztSZnH0ejXtY1dfI+CyVlYtIS2PMsMU8w==" saltValue="hX3GzfCPHd/s7BAydj26fg==" spinCount="100000" sheet="1" objects="1" scenarios="1" formatCells="0"/>
  <mergeCells count="34">
    <mergeCell ref="G24:J24"/>
    <mergeCell ref="G25:J25"/>
    <mergeCell ref="G28:J28"/>
    <mergeCell ref="G29:J29"/>
    <mergeCell ref="B28:F28"/>
    <mergeCell ref="B25:F25"/>
    <mergeCell ref="B29:F29"/>
    <mergeCell ref="B27:J27"/>
    <mergeCell ref="H10:J10"/>
    <mergeCell ref="D10:G10"/>
    <mergeCell ref="B10:C10"/>
    <mergeCell ref="B24:F24"/>
    <mergeCell ref="H11:J11"/>
    <mergeCell ref="D11:G11"/>
    <mergeCell ref="B11:C11"/>
    <mergeCell ref="B13:J13"/>
    <mergeCell ref="B18:J18"/>
    <mergeCell ref="I14:J14"/>
    <mergeCell ref="B15:F15"/>
    <mergeCell ref="B16:F16"/>
    <mergeCell ref="I15:J15"/>
    <mergeCell ref="I16:J16"/>
    <mergeCell ref="I17:J17"/>
    <mergeCell ref="I20:J20"/>
    <mergeCell ref="B3:J3"/>
    <mergeCell ref="I6:J6"/>
    <mergeCell ref="I7:J7"/>
    <mergeCell ref="B7:F7"/>
    <mergeCell ref="B9:J9"/>
    <mergeCell ref="B21:F21"/>
    <mergeCell ref="B23:J23"/>
    <mergeCell ref="I21:J21"/>
    <mergeCell ref="B22:J22"/>
    <mergeCell ref="B17:F17"/>
  </mergeCells>
  <dataValidations count="5">
    <dataValidation type="custom" allowBlank="1" showInputMessage="1" showErrorMessage="1" error="Valor NO válido" prompt="Ingrese &quot;X&quot;" sqref="G7:H7 G15:H17 G21:H21" xr:uid="{00000000-0002-0000-0100-000000000000}">
      <formula1>COUNTIF(Respuesta_SINO,TRIM(CELL("contents")))=1</formula1>
    </dataValidation>
    <dataValidation type="whole" allowBlank="1" showInputMessage="1" showErrorMessage="1" error="Valor NO Válido." prompt="Ingrese Número" sqref="H11:J11" xr:uid="{00000000-0002-0000-0100-000001000000}">
      <formula1>Entero_Minimo</formula1>
      <formula2>Entero_Maximo</formula2>
    </dataValidation>
    <dataValidation type="date" allowBlank="1" showInputMessage="1" showErrorMessage="1" error="Fecha No Valida" prompt="(dd/mm/yyyy)" sqref="D11:G11" xr:uid="{00000000-0002-0000-0100-000002000000}">
      <formula1>Fecha_Minimo</formula1>
      <formula2>Fecha_Maximo</formula2>
    </dataValidation>
    <dataValidation type="textLength" allowBlank="1" showErrorMessage="1" error="Cantidad de caracteres NO valido." sqref="I7:J7 I15:J17 I21:J21" xr:uid="{00000000-0002-0000-0100-000003000000}">
      <formula1>Explicacion_LongMinimo</formula1>
      <formula2>Explicacion_LongMaximo2</formula2>
    </dataValidation>
    <dataValidation type="textLength" allowBlank="1" showErrorMessage="1" error="Cantidad de caracteres NO válido." sqref="B11:C11 B25:K25 B29:J29" xr:uid="{00000000-0002-0000-0100-000004000000}">
      <formula1>Explicacion_LongMinimo</formula1>
      <formula2>Explicacion_LongMaximo</formula2>
    </dataValidation>
  </dataValidations>
  <hyperlinks>
    <hyperlink ref="M5" location="Principal!A1" display="Ir al Princimal" xr:uid="{00000000-0004-0000-0100-000000000000}"/>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Y34"/>
  <sheetViews>
    <sheetView zoomScaleNormal="100" zoomScaleSheetLayoutView="100" workbookViewId="0">
      <selection activeCell="I19" sqref="I19:J19"/>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9" customWidth="1"/>
    <col min="19" max="19" width="9.1796875" style="107" customWidth="1"/>
    <col min="20" max="23" width="11.453125" style="28"/>
    <col min="24" max="24" width="11.453125" style="58"/>
    <col min="25" max="25" width="12.6328125" style="59" bestFit="1" customWidth="1"/>
    <col min="26" max="16384" width="11.453125" style="50"/>
  </cols>
  <sheetData>
    <row r="1" spans="1:24" x14ac:dyDescent="0.35">
      <c r="S1" s="107" t="s">
        <v>31</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28"/>
      <c r="W2" s="28"/>
      <c r="X2" s="58"/>
    </row>
    <row r="3" spans="1:24" x14ac:dyDescent="0.35">
      <c r="B3" s="62" t="s">
        <v>58</v>
      </c>
      <c r="U3" s="28">
        <f>SUM(V:V)</f>
        <v>0</v>
      </c>
    </row>
    <row r="4" spans="1:24" ht="15.5" x14ac:dyDescent="0.35">
      <c r="B4" s="63"/>
      <c r="M4" s="56" t="s">
        <v>34</v>
      </c>
    </row>
    <row r="5" spans="1:24" x14ac:dyDescent="0.35">
      <c r="B5" s="64" t="s">
        <v>59</v>
      </c>
      <c r="G5" s="72" t="s">
        <v>36</v>
      </c>
      <c r="H5" s="72" t="s">
        <v>37</v>
      </c>
      <c r="I5" s="201" t="s">
        <v>38</v>
      </c>
      <c r="J5" s="202"/>
      <c r="L5" s="15" t="s">
        <v>39</v>
      </c>
    </row>
    <row r="6" spans="1:24" ht="26.25" customHeight="1" x14ac:dyDescent="0.35">
      <c r="B6" s="122" t="s">
        <v>60</v>
      </c>
      <c r="C6" s="122"/>
      <c r="D6" s="122"/>
      <c r="E6" s="122"/>
      <c r="F6" s="122"/>
      <c r="G6" s="57" t="s">
        <v>276</v>
      </c>
      <c r="H6" s="57"/>
      <c r="I6" s="118" t="s">
        <v>335</v>
      </c>
      <c r="J6" s="119"/>
      <c r="L6" s="14" t="str">
        <f>CONCATENATE("(",LEN(I6),")")</f>
        <v>(799)</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56</v>
      </c>
      <c r="V6" s="28">
        <f>IF(OR(AND(G6="", H6&lt;&gt;"", I6&lt;&gt;""), AND(G6&lt;&gt;"", H6="")), 0, 1)</f>
        <v>0</v>
      </c>
    </row>
    <row r="7" spans="1:24" ht="36.75" customHeight="1" x14ac:dyDescent="0.35">
      <c r="B7" s="132" t="s">
        <v>61</v>
      </c>
      <c r="C7" s="132"/>
      <c r="D7" s="132"/>
      <c r="E7" s="132"/>
      <c r="F7" s="132"/>
      <c r="G7" s="132"/>
      <c r="H7" s="132"/>
      <c r="I7" s="132"/>
      <c r="J7" s="132"/>
    </row>
    <row r="8" spans="1:24" ht="35.25" customHeight="1" x14ac:dyDescent="0.35">
      <c r="B8" s="123" t="s">
        <v>62</v>
      </c>
      <c r="C8" s="123"/>
      <c r="D8" s="123"/>
      <c r="E8" s="123"/>
      <c r="F8" s="123"/>
      <c r="G8" s="123"/>
      <c r="H8" s="123"/>
      <c r="I8" s="123"/>
      <c r="J8" s="123"/>
    </row>
    <row r="9" spans="1:24" x14ac:dyDescent="0.35">
      <c r="B9" s="124" t="s">
        <v>42</v>
      </c>
      <c r="C9" s="124"/>
      <c r="D9" s="124"/>
      <c r="E9" s="124"/>
      <c r="F9" s="124"/>
      <c r="G9" s="124" t="s">
        <v>63</v>
      </c>
      <c r="H9" s="124"/>
      <c r="I9" s="124"/>
      <c r="J9" s="124"/>
    </row>
    <row r="10" spans="1:24" ht="71.25" customHeight="1" x14ac:dyDescent="0.35">
      <c r="B10" s="203" t="s">
        <v>64</v>
      </c>
      <c r="C10" s="203"/>
      <c r="D10" s="203"/>
      <c r="E10" s="203"/>
      <c r="F10" s="203"/>
      <c r="G10" s="206" t="s">
        <v>330</v>
      </c>
      <c r="H10" s="206"/>
      <c r="I10" s="206"/>
      <c r="J10" s="206"/>
      <c r="M10" s="51"/>
      <c r="S10" s="107">
        <v>85</v>
      </c>
    </row>
    <row r="11" spans="1:24" ht="75" customHeight="1" x14ac:dyDescent="0.35">
      <c r="B11" s="203" t="s">
        <v>65</v>
      </c>
      <c r="C11" s="203"/>
      <c r="D11" s="203"/>
      <c r="E11" s="203"/>
      <c r="F11" s="203"/>
      <c r="G11" s="206" t="s">
        <v>319</v>
      </c>
      <c r="H11" s="206"/>
      <c r="I11" s="206"/>
      <c r="J11" s="206"/>
      <c r="M11" s="51"/>
      <c r="S11" s="107">
        <v>86</v>
      </c>
    </row>
    <row r="12" spans="1:24" x14ac:dyDescent="0.35">
      <c r="B12" s="207" t="s">
        <v>66</v>
      </c>
      <c r="C12" s="207"/>
      <c r="D12" s="207"/>
      <c r="E12" s="207"/>
      <c r="F12" s="207"/>
      <c r="G12" s="207"/>
      <c r="H12" s="207"/>
      <c r="I12" s="207"/>
      <c r="J12" s="207"/>
    </row>
    <row r="13" spans="1:24" x14ac:dyDescent="0.35">
      <c r="B13" s="74"/>
      <c r="C13" s="74"/>
      <c r="D13" s="74"/>
      <c r="E13" s="74"/>
      <c r="F13" s="74"/>
      <c r="G13" s="74"/>
      <c r="H13" s="74"/>
      <c r="I13" s="74"/>
      <c r="J13" s="74"/>
    </row>
    <row r="14" spans="1:24" ht="35.25" customHeight="1" x14ac:dyDescent="0.35">
      <c r="B14" s="200" t="s">
        <v>67</v>
      </c>
      <c r="C14" s="200"/>
      <c r="D14" s="200"/>
      <c r="E14" s="200"/>
      <c r="F14" s="200"/>
      <c r="G14" s="200"/>
      <c r="H14" s="200"/>
      <c r="I14" s="200"/>
      <c r="J14" s="200"/>
    </row>
    <row r="15" spans="1:24" ht="15" x14ac:dyDescent="0.35">
      <c r="B15" s="75"/>
      <c r="C15" s="75"/>
      <c r="D15" s="205" t="s">
        <v>68</v>
      </c>
      <c r="E15" s="205"/>
      <c r="F15" s="205"/>
      <c r="G15" s="205"/>
      <c r="H15" s="205"/>
      <c r="I15" s="205"/>
      <c r="J15" s="205"/>
      <c r="M15" s="101"/>
      <c r="N15" s="103"/>
      <c r="O15" s="103"/>
      <c r="P15" s="103"/>
      <c r="Q15" s="103"/>
      <c r="R15" s="103"/>
      <c r="S15" s="109"/>
      <c r="T15" s="33"/>
      <c r="U15" s="33"/>
      <c r="V15" s="33"/>
      <c r="W15" s="33"/>
      <c r="X15" s="105"/>
    </row>
    <row r="16" spans="1:24" ht="15" customHeight="1" x14ac:dyDescent="0.35">
      <c r="B16" s="153" t="s">
        <v>69</v>
      </c>
      <c r="C16" s="153"/>
      <c r="D16" s="205" t="s">
        <v>70</v>
      </c>
      <c r="E16" s="205"/>
      <c r="F16" s="205" t="s">
        <v>71</v>
      </c>
      <c r="G16" s="205"/>
      <c r="H16" s="205"/>
      <c r="I16" s="205" t="s">
        <v>72</v>
      </c>
      <c r="J16" s="205"/>
      <c r="M16" s="101"/>
      <c r="N16" s="103"/>
      <c r="O16" s="103"/>
      <c r="P16" s="103"/>
      <c r="Q16" s="103"/>
      <c r="R16" s="103"/>
      <c r="S16" s="109"/>
      <c r="T16" s="33"/>
      <c r="U16" s="33"/>
      <c r="V16" s="33"/>
      <c r="W16" s="33"/>
      <c r="X16" s="105"/>
    </row>
    <row r="17" spans="2:24" x14ac:dyDescent="0.35">
      <c r="B17" s="174">
        <v>2023</v>
      </c>
      <c r="C17" s="176"/>
      <c r="D17" s="212">
        <v>3564</v>
      </c>
      <c r="E17" s="137"/>
      <c r="F17" s="137">
        <v>0</v>
      </c>
      <c r="G17" s="137"/>
      <c r="H17" s="137"/>
      <c r="I17" s="204">
        <v>111235</v>
      </c>
      <c r="J17" s="129"/>
      <c r="L17" s="14"/>
      <c r="M17" s="104"/>
      <c r="N17" s="103"/>
      <c r="O17" s="103"/>
      <c r="P17" s="103"/>
      <c r="Q17" s="103"/>
      <c r="R17" s="103"/>
      <c r="S17" s="109">
        <v>87</v>
      </c>
      <c r="T17" s="33"/>
      <c r="U17" s="33"/>
      <c r="V17" s="110"/>
      <c r="W17" s="110"/>
      <c r="X17" s="105"/>
    </row>
    <row r="18" spans="2:24" x14ac:dyDescent="0.35">
      <c r="B18" s="174">
        <v>2024</v>
      </c>
      <c r="C18" s="176"/>
      <c r="D18" s="211">
        <v>4106</v>
      </c>
      <c r="E18" s="137"/>
      <c r="F18" s="137">
        <v>0</v>
      </c>
      <c r="G18" s="137"/>
      <c r="H18" s="137"/>
      <c r="I18" s="204">
        <v>102176</v>
      </c>
      <c r="J18" s="129"/>
      <c r="L18" s="14"/>
      <c r="M18" s="104"/>
      <c r="N18" s="103"/>
      <c r="O18" s="103"/>
      <c r="P18" s="103"/>
      <c r="Q18" s="103"/>
      <c r="R18" s="103"/>
      <c r="S18" s="109">
        <v>88</v>
      </c>
      <c r="T18" s="33"/>
      <c r="U18" s="33"/>
      <c r="V18" s="110"/>
      <c r="W18" s="110"/>
      <c r="X18" s="105"/>
    </row>
    <row r="19" spans="2:24" x14ac:dyDescent="0.35">
      <c r="B19" s="174">
        <v>2025</v>
      </c>
      <c r="C19" s="176"/>
      <c r="D19" s="211">
        <v>3429.24</v>
      </c>
      <c r="E19" s="137"/>
      <c r="F19" s="208">
        <v>51744.27</v>
      </c>
      <c r="G19" s="209"/>
      <c r="H19" s="210"/>
      <c r="I19" s="204"/>
      <c r="J19" s="129"/>
      <c r="L19" s="14"/>
      <c r="M19" s="104"/>
      <c r="N19" s="103"/>
      <c r="O19" s="103"/>
      <c r="P19" s="103"/>
      <c r="Q19" s="103"/>
      <c r="R19" s="103"/>
      <c r="S19" s="109">
        <v>89</v>
      </c>
      <c r="T19" s="33"/>
      <c r="U19" s="33"/>
      <c r="V19" s="110"/>
      <c r="W19" s="110"/>
      <c r="X19" s="105"/>
    </row>
    <row r="20" spans="2:24" ht="24.75" customHeight="1" x14ac:dyDescent="0.35">
      <c r="B20" s="132" t="s">
        <v>73</v>
      </c>
      <c r="C20" s="132"/>
      <c r="D20" s="132"/>
      <c r="E20" s="132"/>
      <c r="F20" s="132"/>
      <c r="G20" s="132"/>
      <c r="H20" s="132"/>
      <c r="I20" s="132"/>
      <c r="J20" s="132"/>
    </row>
    <row r="21" spans="2:24" ht="35.25" customHeight="1" x14ac:dyDescent="0.35">
      <c r="B21" s="132" t="s">
        <v>74</v>
      </c>
      <c r="C21" s="132"/>
      <c r="D21" s="132"/>
      <c r="E21" s="132"/>
      <c r="F21" s="132"/>
      <c r="G21" s="132"/>
      <c r="H21" s="132"/>
      <c r="I21" s="132"/>
      <c r="J21" s="132"/>
    </row>
    <row r="22" spans="2:24" ht="35.25" customHeight="1" x14ac:dyDescent="0.35">
      <c r="B22" s="132" t="s">
        <v>75</v>
      </c>
      <c r="C22" s="132"/>
      <c r="D22" s="132"/>
      <c r="E22" s="132"/>
      <c r="F22" s="132"/>
      <c r="G22" s="132"/>
      <c r="H22" s="132"/>
      <c r="I22" s="132"/>
      <c r="J22" s="132"/>
    </row>
    <row r="23" spans="2:24" x14ac:dyDescent="0.35">
      <c r="B23" s="70"/>
      <c r="C23" s="68"/>
    </row>
    <row r="24" spans="2:24" x14ac:dyDescent="0.35">
      <c r="B24" s="64" t="s">
        <v>76</v>
      </c>
      <c r="G24" s="65" t="s">
        <v>36</v>
      </c>
      <c r="H24" s="65" t="s">
        <v>37</v>
      </c>
      <c r="I24" s="120" t="s">
        <v>38</v>
      </c>
      <c r="J24" s="121"/>
      <c r="L24" s="15" t="s">
        <v>39</v>
      </c>
    </row>
    <row r="25" spans="2:24" ht="80.25" customHeight="1" x14ac:dyDescent="0.35">
      <c r="B25" s="128" t="s">
        <v>77</v>
      </c>
      <c r="C25" s="128"/>
      <c r="D25" s="128"/>
      <c r="E25" s="128"/>
      <c r="F25" s="128"/>
      <c r="G25" s="57" t="s">
        <v>276</v>
      </c>
      <c r="H25" s="57"/>
      <c r="I25" s="130" t="s">
        <v>320</v>
      </c>
      <c r="J25" s="131"/>
      <c r="L25" s="14" t="str">
        <f>CONCATENATE("(",LEN(I25),")")</f>
        <v>(363)</v>
      </c>
      <c r="M25" s="5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7">
        <v>57</v>
      </c>
      <c r="V25" s="28">
        <f>IF(OR(AND(G25="", H25&lt;&gt;"", I25&lt;&gt;""), AND(G25&lt;&gt;"", H25="")), 0, 1)</f>
        <v>0</v>
      </c>
    </row>
    <row r="26" spans="2:24" ht="15" customHeight="1" x14ac:dyDescent="0.35">
      <c r="B26" s="76"/>
      <c r="C26" s="76"/>
      <c r="D26" s="76"/>
      <c r="E26" s="76"/>
      <c r="F26" s="76"/>
      <c r="G26" s="77"/>
      <c r="H26" s="77"/>
      <c r="I26" s="78"/>
      <c r="J26" s="78"/>
    </row>
    <row r="27" spans="2:24" ht="74.25" customHeight="1" x14ac:dyDescent="0.35">
      <c r="B27" s="145" t="s">
        <v>78</v>
      </c>
      <c r="C27" s="145"/>
      <c r="D27" s="145"/>
      <c r="E27" s="145"/>
      <c r="F27" s="145"/>
      <c r="G27" s="145"/>
      <c r="H27" s="145"/>
      <c r="I27" s="145"/>
      <c r="J27" s="145"/>
    </row>
    <row r="28" spans="2:24" ht="25.5" customHeight="1" x14ac:dyDescent="0.35">
      <c r="B28" s="124" t="s">
        <v>42</v>
      </c>
      <c r="C28" s="124"/>
      <c r="D28" s="124"/>
      <c r="E28" s="124"/>
      <c r="F28" s="124" t="s">
        <v>43</v>
      </c>
      <c r="G28" s="124"/>
      <c r="H28" s="124" t="s">
        <v>44</v>
      </c>
      <c r="I28" s="124"/>
      <c r="J28" s="124"/>
    </row>
    <row r="29" spans="2:24" ht="25" customHeight="1" x14ac:dyDescent="0.35">
      <c r="B29" s="125" t="s">
        <v>285</v>
      </c>
      <c r="C29" s="125"/>
      <c r="D29" s="125"/>
      <c r="E29" s="125"/>
      <c r="F29" s="127">
        <v>45231</v>
      </c>
      <c r="G29" s="127"/>
      <c r="H29" s="126">
        <v>2023</v>
      </c>
      <c r="I29" s="126"/>
      <c r="J29" s="126"/>
      <c r="M29" s="61"/>
      <c r="S29" s="107">
        <v>90</v>
      </c>
    </row>
    <row r="30" spans="2:24" x14ac:dyDescent="0.35">
      <c r="B30" s="79"/>
      <c r="C30" s="79"/>
      <c r="D30" s="79"/>
      <c r="E30" s="79"/>
      <c r="F30" s="79"/>
      <c r="G30" s="79"/>
      <c r="H30" s="79"/>
      <c r="I30" s="79"/>
      <c r="J30" s="79"/>
    </row>
    <row r="31" spans="2:24" x14ac:dyDescent="0.35">
      <c r="B31" s="145" t="s">
        <v>79</v>
      </c>
      <c r="C31" s="145"/>
      <c r="D31" s="145"/>
      <c r="E31" s="145"/>
      <c r="F31" s="145"/>
      <c r="G31" s="145"/>
      <c r="H31" s="145"/>
      <c r="I31" s="145"/>
      <c r="J31" s="145"/>
    </row>
    <row r="33" spans="2:22" x14ac:dyDescent="0.35">
      <c r="B33" s="64"/>
      <c r="G33" s="65" t="s">
        <v>36</v>
      </c>
      <c r="H33" s="65" t="s">
        <v>37</v>
      </c>
      <c r="I33" s="120" t="s">
        <v>38</v>
      </c>
      <c r="J33" s="121"/>
      <c r="L33" s="15" t="s">
        <v>39</v>
      </c>
    </row>
    <row r="34" spans="2:22" ht="26.25" customHeight="1" x14ac:dyDescent="0.35">
      <c r="B34" s="122" t="s">
        <v>80</v>
      </c>
      <c r="C34" s="122"/>
      <c r="D34" s="122"/>
      <c r="E34" s="122"/>
      <c r="F34" s="122"/>
      <c r="G34" s="57"/>
      <c r="H34" s="117" t="s">
        <v>276</v>
      </c>
      <c r="I34" s="130" t="s">
        <v>322</v>
      </c>
      <c r="J34" s="131"/>
      <c r="L34" s="14" t="str">
        <f>CONCATENATE("(",LEN(I34),")")</f>
        <v>(180)</v>
      </c>
      <c r="M34" s="51" t="str">
        <f>IF(COUNTA(G34:H34)&lt;&gt;1,CONCATENATE("(Si/No) Marcar con 'X' solo uno de los campos.",CHAR(10),"(Explicación) Longitud máxima de ",Explicacion_LongMaximo2," caracteres"),IF(AND(UPPER(H34)="X",LEN(I34)=0),CONCATENATE("(*) Completar la celda de Explicación.",CHAR(10),"Longitud máxima de ",Explicacion_LongMaximo2," caracteres"),""))</f>
        <v/>
      </c>
      <c r="S34" s="107">
        <v>91</v>
      </c>
      <c r="V34" s="111"/>
    </row>
  </sheetData>
  <sheetProtection algorithmName="SHA-512" hashValue="fYh0ZVAfExogbjip5l0LVqLOOzrNCl5AIwd2DX80GYSD0uELtm4NqvrlB1X+GrEt+SbYUouGq4lOgUQgyxT2UA==" saltValue="/a9OKgdc+8lDynlapjjpjA==" spinCount="100000" sheet="1" objects="1" scenarios="1" formatCells="0"/>
  <mergeCells count="47">
    <mergeCell ref="D16:E16"/>
    <mergeCell ref="F17:H17"/>
    <mergeCell ref="I33:J33"/>
    <mergeCell ref="B34:F34"/>
    <mergeCell ref="I34:J34"/>
    <mergeCell ref="B20:J20"/>
    <mergeCell ref="B31:J31"/>
    <mergeCell ref="B19:C19"/>
    <mergeCell ref="D15:J15"/>
    <mergeCell ref="F28:G28"/>
    <mergeCell ref="F29:G29"/>
    <mergeCell ref="B28:E28"/>
    <mergeCell ref="B29:E29"/>
    <mergeCell ref="F19:H19"/>
    <mergeCell ref="D19:E19"/>
    <mergeCell ref="D18:E18"/>
    <mergeCell ref="D17:E17"/>
    <mergeCell ref="B16:C16"/>
    <mergeCell ref="B17:C17"/>
    <mergeCell ref="B18:C18"/>
    <mergeCell ref="B27:J27"/>
    <mergeCell ref="H28:J28"/>
    <mergeCell ref="H29:J29"/>
    <mergeCell ref="F18:H18"/>
    <mergeCell ref="B10:F10"/>
    <mergeCell ref="B11:F11"/>
    <mergeCell ref="B25:F25"/>
    <mergeCell ref="I25:J25"/>
    <mergeCell ref="I18:J18"/>
    <mergeCell ref="I19:J19"/>
    <mergeCell ref="B22:J22"/>
    <mergeCell ref="I24:J24"/>
    <mergeCell ref="B21:J21"/>
    <mergeCell ref="I16:J16"/>
    <mergeCell ref="I17:J17"/>
    <mergeCell ref="G10:J10"/>
    <mergeCell ref="G11:J11"/>
    <mergeCell ref="B12:J12"/>
    <mergeCell ref="B14:J14"/>
    <mergeCell ref="F16:H16"/>
    <mergeCell ref="I5:J5"/>
    <mergeCell ref="B6:F6"/>
    <mergeCell ref="I6:J6"/>
    <mergeCell ref="B8:J8"/>
    <mergeCell ref="G9:J9"/>
    <mergeCell ref="B7:J7"/>
    <mergeCell ref="B9:F9"/>
  </mergeCells>
  <dataValidations count="6">
    <dataValidation type="custom" allowBlank="1" showInputMessage="1" showErrorMessage="1" error="Valor NO válido" prompt="Ingrese &quot;X&quot;" sqref="G6:H6 G25:H25 G34:H34" xr:uid="{00000000-0002-0000-0200-000000000000}">
      <formula1>COUNTIF(Respuesta_SINO,TRIM(CELL("contents")))=1</formula1>
    </dataValidation>
    <dataValidation type="whole" allowBlank="1" showInputMessage="1" showErrorMessage="1" error="Valor NO Válido." prompt="Ingrese Número" sqref="H29:J29 B17:C19" xr:uid="{00000000-0002-0000-0200-000001000000}">
      <formula1>Entero_Minimo</formula1>
      <formula2>Entero_Maximo</formula2>
    </dataValidation>
    <dataValidation type="date" allowBlank="1" showInputMessage="1" showErrorMessage="1" error="Fecha No Valida" prompt="(dd/mm/yyyy)" sqref="F29:G29" xr:uid="{00000000-0002-0000-0200-000002000000}">
      <formula1>Fecha_Minimo</formula1>
      <formula2>Fecha_Maximo</formula2>
    </dataValidation>
    <dataValidation type="decimal" allowBlank="1" showInputMessage="1" showErrorMessage="1" error="Valor NO Válido." prompt="Ingrese Número" sqref="D17:J19" xr:uid="{00000000-0002-0000-0200-000003000000}">
      <formula1>Decimal2_Minimo</formula1>
      <formula2>Decimal2_Maximo</formula2>
    </dataValidation>
    <dataValidation type="textLength" allowBlank="1" showErrorMessage="1" error="Cantidad de caracteres NO valido." sqref="I6:J6 I25:J25 I34:J34" xr:uid="{00000000-0002-0000-0200-000004000000}">
      <formula1>Explicacion_LongMinimo</formula1>
      <formula2>Explicacion_LongMaximo2</formula2>
    </dataValidation>
    <dataValidation type="textLength" allowBlank="1" showErrorMessage="1" error="Cantidad de caracteres NO válido." sqref="G10:J11 B29:E29" xr:uid="{00000000-0002-0000-0200-000005000000}">
      <formula1>Explicacion_LongMinimo</formula1>
      <formula2>Explicacion_LongMaximo</formula2>
    </dataValidation>
  </dataValidations>
  <hyperlinks>
    <hyperlink ref="M4" location="Principal!A1" display="Ir al Princimal" xr:uid="{00000000-0004-0000-0200-000000000000}"/>
  </hyperlinks>
  <pageMargins left="0.7" right="0.7" top="0.75" bottom="0.75" header="0.3" footer="0.3"/>
  <pageSetup orientation="portrait" r:id="rId1"/>
  <rowBreaks count="1" manualBreakCount="1">
    <brk id="23"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Z41"/>
  <sheetViews>
    <sheetView topLeftCell="A21" zoomScaleNormal="100" zoomScaleSheetLayoutView="100" workbookViewId="0">
      <selection activeCell="L28" sqref="L28"/>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3" width="11.453125" style="28"/>
    <col min="24" max="26" width="11.453125" style="58"/>
    <col min="27" max="16384" width="11.453125" style="50"/>
  </cols>
  <sheetData>
    <row r="1" spans="1:24" x14ac:dyDescent="0.35">
      <c r="S1" s="107" t="s">
        <v>31</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28"/>
      <c r="W2" s="28"/>
      <c r="X2" s="58"/>
    </row>
    <row r="3" spans="1:24" x14ac:dyDescent="0.35">
      <c r="B3" s="62" t="s">
        <v>81</v>
      </c>
      <c r="U3" s="28">
        <f>SUM(V:V)</f>
        <v>0</v>
      </c>
    </row>
    <row r="4" spans="1:24" ht="15.5" x14ac:dyDescent="0.35">
      <c r="B4" s="63"/>
      <c r="M4" s="56" t="s">
        <v>34</v>
      </c>
    </row>
    <row r="5" spans="1:24" x14ac:dyDescent="0.35">
      <c r="B5" s="64" t="s">
        <v>82</v>
      </c>
      <c r="G5" s="65" t="s">
        <v>36</v>
      </c>
      <c r="H5" s="65" t="s">
        <v>37</v>
      </c>
      <c r="I5" s="120" t="s">
        <v>38</v>
      </c>
      <c r="J5" s="121"/>
      <c r="L5" s="15" t="s">
        <v>39</v>
      </c>
    </row>
    <row r="6" spans="1:24" ht="33.75" customHeight="1" x14ac:dyDescent="0.35">
      <c r="B6" s="128" t="s">
        <v>83</v>
      </c>
      <c r="C6" s="128"/>
      <c r="D6" s="128"/>
      <c r="E6" s="128"/>
      <c r="F6" s="128"/>
      <c r="G6" s="57" t="s">
        <v>276</v>
      </c>
      <c r="H6" s="57"/>
      <c r="I6" s="118" t="s">
        <v>287</v>
      </c>
      <c r="J6" s="119"/>
      <c r="L6" s="14" t="str">
        <f>CONCATENATE("(",LEN(I6),")")</f>
        <v>(588)</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58</v>
      </c>
      <c r="V6" s="28">
        <f>IF(OR(AND(G6="", H6&lt;&gt;"", I6&lt;&gt;""), AND(G6&lt;&gt;"", H6="")), 0, 1)</f>
        <v>0</v>
      </c>
    </row>
    <row r="7" spans="1:24" ht="26.25" customHeight="1" x14ac:dyDescent="0.35">
      <c r="B7" s="76"/>
      <c r="C7" s="76"/>
      <c r="D7" s="76"/>
      <c r="E7" s="76"/>
      <c r="F7" s="76"/>
      <c r="G7" s="77"/>
      <c r="H7" s="77"/>
      <c r="I7" s="78"/>
      <c r="J7" s="78"/>
      <c r="L7" s="14"/>
      <c r="M7" s="51"/>
    </row>
    <row r="8" spans="1:24" ht="35.25" customHeight="1" x14ac:dyDescent="0.35">
      <c r="B8" s="123" t="s">
        <v>84</v>
      </c>
      <c r="C8" s="123"/>
      <c r="D8" s="123"/>
      <c r="E8" s="123"/>
      <c r="F8" s="123"/>
      <c r="G8" s="123"/>
      <c r="H8" s="123"/>
      <c r="I8" s="123"/>
      <c r="J8" s="123"/>
    </row>
    <row r="9" spans="1:24" ht="38.25" customHeight="1" x14ac:dyDescent="0.35">
      <c r="B9" s="153" t="s">
        <v>69</v>
      </c>
      <c r="C9" s="153"/>
      <c r="D9" s="153"/>
      <c r="E9" s="153"/>
      <c r="F9" s="153"/>
      <c r="G9" s="153" t="s">
        <v>85</v>
      </c>
      <c r="H9" s="153"/>
      <c r="I9" s="153"/>
      <c r="J9" s="153"/>
      <c r="M9" s="101"/>
      <c r="N9" s="105"/>
      <c r="O9" s="105"/>
      <c r="P9" s="105"/>
      <c r="Q9" s="105"/>
      <c r="R9" s="105"/>
      <c r="S9" s="109"/>
      <c r="T9" s="33"/>
      <c r="U9" s="33"/>
      <c r="V9" s="33"/>
    </row>
    <row r="10" spans="1:24" x14ac:dyDescent="0.35">
      <c r="B10" s="213">
        <v>2023</v>
      </c>
      <c r="C10" s="213"/>
      <c r="D10" s="213"/>
      <c r="E10" s="213"/>
      <c r="F10" s="213"/>
      <c r="G10" s="214">
        <v>149043.12</v>
      </c>
      <c r="H10" s="211"/>
      <c r="I10" s="211"/>
      <c r="J10" s="211"/>
      <c r="L10" s="14"/>
      <c r="M10" s="104"/>
      <c r="N10" s="105"/>
      <c r="O10" s="105"/>
      <c r="P10" s="105"/>
      <c r="Q10" s="105"/>
      <c r="R10" s="105"/>
      <c r="S10" s="109">
        <v>92</v>
      </c>
      <c r="T10" s="33"/>
      <c r="U10" s="33"/>
      <c r="V10" s="110"/>
    </row>
    <row r="11" spans="1:24" x14ac:dyDescent="0.35">
      <c r="B11" s="213">
        <v>2024</v>
      </c>
      <c r="C11" s="213"/>
      <c r="D11" s="213"/>
      <c r="E11" s="213"/>
      <c r="F11" s="213"/>
      <c r="G11" s="214">
        <v>150231</v>
      </c>
      <c r="H11" s="137"/>
      <c r="I11" s="137"/>
      <c r="J11" s="137"/>
      <c r="L11" s="14"/>
      <c r="M11" s="104"/>
      <c r="N11" s="105"/>
      <c r="O11" s="105"/>
      <c r="P11" s="105"/>
      <c r="Q11" s="105"/>
      <c r="R11" s="105"/>
      <c r="S11" s="109">
        <v>93</v>
      </c>
      <c r="T11" s="33"/>
      <c r="U11" s="33"/>
      <c r="V11" s="110"/>
    </row>
    <row r="12" spans="1:24" x14ac:dyDescent="0.35">
      <c r="B12" s="213">
        <v>2025</v>
      </c>
      <c r="C12" s="213"/>
      <c r="D12" s="213"/>
      <c r="E12" s="213"/>
      <c r="F12" s="213"/>
      <c r="G12" s="215">
        <v>156831</v>
      </c>
      <c r="H12" s="136"/>
      <c r="I12" s="136"/>
      <c r="J12" s="136"/>
      <c r="L12" s="14"/>
      <c r="M12" s="104"/>
      <c r="N12" s="105"/>
      <c r="O12" s="105"/>
      <c r="P12" s="105"/>
      <c r="Q12" s="105"/>
      <c r="R12" s="105"/>
      <c r="S12" s="109">
        <v>94</v>
      </c>
      <c r="T12" s="33"/>
      <c r="U12" s="33"/>
      <c r="V12" s="110"/>
    </row>
    <row r="13" spans="1:24" x14ac:dyDescent="0.35">
      <c r="B13" s="76"/>
      <c r="C13" s="76"/>
      <c r="D13" s="76"/>
      <c r="E13" s="76"/>
      <c r="F13" s="76"/>
      <c r="G13" s="77"/>
      <c r="H13" s="77"/>
      <c r="I13" s="78"/>
      <c r="J13" s="78"/>
      <c r="L13" s="14"/>
      <c r="M13" s="106"/>
      <c r="N13" s="105"/>
      <c r="O13" s="105"/>
      <c r="P13" s="105"/>
      <c r="Q13" s="105"/>
      <c r="R13" s="105"/>
      <c r="S13" s="109"/>
      <c r="T13" s="33"/>
      <c r="U13" s="33"/>
      <c r="V13" s="112"/>
    </row>
    <row r="14" spans="1:24" x14ac:dyDescent="0.35">
      <c r="B14" s="64" t="s">
        <v>86</v>
      </c>
      <c r="G14" s="65" t="s">
        <v>36</v>
      </c>
      <c r="H14" s="65" t="s">
        <v>37</v>
      </c>
      <c r="I14" s="120" t="s">
        <v>38</v>
      </c>
      <c r="J14" s="121"/>
      <c r="L14" s="15" t="s">
        <v>39</v>
      </c>
    </row>
    <row r="15" spans="1:24" ht="80.25" customHeight="1" x14ac:dyDescent="0.35">
      <c r="B15" s="122" t="s">
        <v>87</v>
      </c>
      <c r="C15" s="122"/>
      <c r="D15" s="122"/>
      <c r="E15" s="122"/>
      <c r="F15" s="122"/>
      <c r="G15" s="57"/>
      <c r="H15" s="57" t="s">
        <v>276</v>
      </c>
      <c r="I15" s="118" t="s">
        <v>288</v>
      </c>
      <c r="J15" s="119"/>
      <c r="L15" s="14" t="str">
        <f>CONCATENATE("(",LEN(I15),")")</f>
        <v>(440)</v>
      </c>
      <c r="M15" s="5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7">
        <v>59</v>
      </c>
      <c r="V15" s="28">
        <f>IF(OR(AND(G15="", H15&lt;&gt;"", I15&lt;&gt;""), AND(G15&lt;&gt;"", H15="")), 0, 1)</f>
        <v>0</v>
      </c>
    </row>
    <row r="16" spans="1:24" ht="63.75" customHeight="1" x14ac:dyDescent="0.35">
      <c r="B16" s="132" t="s">
        <v>88</v>
      </c>
      <c r="C16" s="132"/>
      <c r="D16" s="132"/>
      <c r="E16" s="132"/>
      <c r="F16" s="132"/>
      <c r="G16" s="132"/>
      <c r="H16" s="132"/>
      <c r="I16" s="132"/>
      <c r="J16" s="132"/>
    </row>
    <row r="17" spans="2:22" x14ac:dyDescent="0.35">
      <c r="B17" s="74"/>
      <c r="C17" s="74"/>
      <c r="D17" s="74"/>
      <c r="E17" s="74"/>
      <c r="F17" s="74"/>
      <c r="G17" s="74"/>
      <c r="H17" s="74"/>
      <c r="I17" s="74"/>
      <c r="J17" s="74"/>
    </row>
    <row r="18" spans="2:22" x14ac:dyDescent="0.35">
      <c r="B18" s="145" t="s">
        <v>89</v>
      </c>
      <c r="C18" s="145"/>
      <c r="D18" s="145"/>
      <c r="E18" s="145"/>
      <c r="F18" s="145"/>
      <c r="G18" s="145"/>
      <c r="H18" s="145"/>
      <c r="I18" s="145"/>
      <c r="J18" s="145"/>
    </row>
    <row r="19" spans="2:22" x14ac:dyDescent="0.35">
      <c r="B19" s="124" t="s">
        <v>90</v>
      </c>
      <c r="C19" s="124"/>
      <c r="D19" s="124"/>
      <c r="E19" s="124"/>
      <c r="F19" s="124"/>
      <c r="G19" s="124" t="s">
        <v>63</v>
      </c>
      <c r="H19" s="124"/>
      <c r="I19" s="124"/>
      <c r="J19" s="124"/>
    </row>
    <row r="20" spans="2:22" ht="75" customHeight="1" x14ac:dyDescent="0.35">
      <c r="B20" s="203" t="s">
        <v>91</v>
      </c>
      <c r="C20" s="203"/>
      <c r="D20" s="203"/>
      <c r="E20" s="203"/>
      <c r="F20" s="203"/>
      <c r="G20" s="125" t="s">
        <v>286</v>
      </c>
      <c r="H20" s="125"/>
      <c r="I20" s="125"/>
      <c r="J20" s="125"/>
      <c r="M20" s="51"/>
      <c r="S20" s="107">
        <v>95</v>
      </c>
    </row>
    <row r="21" spans="2:22" ht="75" customHeight="1" x14ac:dyDescent="0.35">
      <c r="B21" s="203" t="s">
        <v>92</v>
      </c>
      <c r="C21" s="203"/>
      <c r="D21" s="203"/>
      <c r="E21" s="203"/>
      <c r="F21" s="203"/>
      <c r="G21" s="125" t="s">
        <v>289</v>
      </c>
      <c r="H21" s="125"/>
      <c r="I21" s="125"/>
      <c r="J21" s="125"/>
      <c r="M21" s="51"/>
      <c r="S21" s="107">
        <v>96</v>
      </c>
    </row>
    <row r="22" spans="2:22" x14ac:dyDescent="0.35">
      <c r="B22" s="82"/>
      <c r="C22" s="82"/>
      <c r="D22" s="82"/>
      <c r="E22" s="82"/>
      <c r="F22" s="82"/>
      <c r="G22" s="79"/>
      <c r="H22" s="79"/>
      <c r="I22" s="79"/>
      <c r="J22" s="79"/>
    </row>
    <row r="23" spans="2:22" x14ac:dyDescent="0.35">
      <c r="B23" s="82"/>
      <c r="C23" s="82"/>
      <c r="D23" s="82"/>
      <c r="E23" s="82"/>
      <c r="F23" s="82"/>
      <c r="G23" s="79"/>
      <c r="H23" s="79"/>
      <c r="I23" s="79"/>
      <c r="J23" s="79"/>
    </row>
    <row r="24" spans="2:22" x14ac:dyDescent="0.35">
      <c r="B24" s="64" t="s">
        <v>93</v>
      </c>
      <c r="G24" s="65" t="s">
        <v>36</v>
      </c>
      <c r="H24" s="65" t="s">
        <v>37</v>
      </c>
      <c r="I24" s="120" t="s">
        <v>38</v>
      </c>
      <c r="J24" s="121"/>
      <c r="L24" s="15" t="s">
        <v>39</v>
      </c>
    </row>
    <row r="25" spans="2:22" ht="80.25" customHeight="1" x14ac:dyDescent="0.35">
      <c r="B25" s="128" t="s">
        <v>94</v>
      </c>
      <c r="C25" s="128"/>
      <c r="D25" s="128"/>
      <c r="E25" s="128"/>
      <c r="F25" s="128"/>
      <c r="G25" s="57"/>
      <c r="H25" s="57" t="s">
        <v>276</v>
      </c>
      <c r="I25" s="118" t="s">
        <v>95</v>
      </c>
      <c r="J25" s="119"/>
      <c r="L25" s="14" t="str">
        <f>CONCATENATE("(",LEN(I25),")")</f>
        <v>(341)</v>
      </c>
      <c r="M25" s="5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7">
        <v>60</v>
      </c>
      <c r="V25" s="28">
        <f>IF(OR(AND(G25="", H25&lt;&gt;"", I25&lt;&gt;""), AND(G25&lt;&gt;"", H25="")), 0, 1)</f>
        <v>0</v>
      </c>
    </row>
    <row r="26" spans="2:22" x14ac:dyDescent="0.35">
      <c r="B26" s="79"/>
      <c r="C26" s="79"/>
      <c r="D26" s="79"/>
      <c r="E26" s="79"/>
      <c r="F26" s="79"/>
      <c r="G26" s="79"/>
      <c r="H26" s="79"/>
      <c r="I26" s="79"/>
      <c r="J26" s="79"/>
    </row>
    <row r="27" spans="2:22" ht="45.75" customHeight="1" x14ac:dyDescent="0.35">
      <c r="B27" s="145" t="s">
        <v>96</v>
      </c>
      <c r="C27" s="145"/>
      <c r="D27" s="145"/>
      <c r="E27" s="145"/>
      <c r="F27" s="145"/>
      <c r="G27" s="145"/>
      <c r="H27" s="145"/>
      <c r="I27" s="145"/>
      <c r="J27" s="145"/>
    </row>
    <row r="28" spans="2:22" ht="25" customHeight="1" x14ac:dyDescent="0.35">
      <c r="B28" s="124" t="s">
        <v>42</v>
      </c>
      <c r="C28" s="124"/>
      <c r="D28" s="124"/>
      <c r="E28" s="124"/>
      <c r="F28" s="124" t="s">
        <v>97</v>
      </c>
      <c r="G28" s="124"/>
      <c r="H28" s="124" t="s">
        <v>98</v>
      </c>
      <c r="I28" s="124"/>
      <c r="J28" s="124"/>
    </row>
    <row r="29" spans="2:22" ht="25" customHeight="1" x14ac:dyDescent="0.35">
      <c r="B29" s="125"/>
      <c r="C29" s="125"/>
      <c r="D29" s="125"/>
      <c r="E29" s="125"/>
      <c r="F29" s="126"/>
      <c r="G29" s="126"/>
      <c r="H29" s="126"/>
      <c r="I29" s="126"/>
      <c r="J29" s="126"/>
      <c r="M29" s="61"/>
      <c r="S29" s="107">
        <v>97</v>
      </c>
    </row>
    <row r="30" spans="2:22" x14ac:dyDescent="0.35">
      <c r="B30" s="79"/>
      <c r="C30" s="79"/>
      <c r="D30" s="79"/>
      <c r="E30" s="79"/>
      <c r="F30" s="79"/>
      <c r="G30" s="79"/>
      <c r="H30" s="79"/>
      <c r="I30" s="79"/>
      <c r="J30" s="79"/>
    </row>
    <row r="31" spans="2:22" ht="25.5" customHeight="1" x14ac:dyDescent="0.35">
      <c r="B31" s="145" t="s">
        <v>99</v>
      </c>
      <c r="C31" s="145"/>
      <c r="D31" s="145"/>
      <c r="E31" s="145"/>
      <c r="F31" s="145"/>
      <c r="G31" s="145"/>
      <c r="H31" s="145"/>
      <c r="I31" s="145"/>
      <c r="J31" s="145"/>
    </row>
    <row r="32" spans="2:22" x14ac:dyDescent="0.35">
      <c r="B32" s="64"/>
      <c r="G32" s="65" t="s">
        <v>36</v>
      </c>
      <c r="H32" s="65" t="s">
        <v>37</v>
      </c>
      <c r="I32" s="120" t="s">
        <v>38</v>
      </c>
      <c r="J32" s="121"/>
      <c r="L32" s="15" t="s">
        <v>39</v>
      </c>
    </row>
    <row r="33" spans="2:22" ht="26.25" customHeight="1" x14ac:dyDescent="0.35">
      <c r="B33" s="128" t="s">
        <v>80</v>
      </c>
      <c r="C33" s="128"/>
      <c r="D33" s="128"/>
      <c r="E33" s="128"/>
      <c r="F33" s="128"/>
      <c r="G33" s="57"/>
      <c r="H33" s="57" t="s">
        <v>276</v>
      </c>
      <c r="I33" s="143" t="s">
        <v>100</v>
      </c>
      <c r="J33" s="144"/>
      <c r="L33" s="14" t="str">
        <f>CONCATENATE("(",LEN(I33),")")</f>
        <v>(9)</v>
      </c>
      <c r="M33" s="51"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07">
        <v>98</v>
      </c>
      <c r="V33" s="111"/>
    </row>
    <row r="35" spans="2:22" x14ac:dyDescent="0.35">
      <c r="B35" s="64" t="s">
        <v>101</v>
      </c>
      <c r="G35" s="65" t="s">
        <v>36</v>
      </c>
      <c r="H35" s="65" t="s">
        <v>37</v>
      </c>
      <c r="I35" s="120" t="s">
        <v>38</v>
      </c>
      <c r="J35" s="121"/>
      <c r="L35" s="15" t="s">
        <v>39</v>
      </c>
    </row>
    <row r="36" spans="2:22" ht="80.25" customHeight="1" x14ac:dyDescent="0.35">
      <c r="B36" s="128" t="s">
        <v>102</v>
      </c>
      <c r="C36" s="128"/>
      <c r="D36" s="128"/>
      <c r="E36" s="128"/>
      <c r="F36" s="128"/>
      <c r="G36" s="57"/>
      <c r="H36" s="57" t="s">
        <v>276</v>
      </c>
      <c r="I36" s="143" t="s">
        <v>290</v>
      </c>
      <c r="J36" s="144"/>
      <c r="L36" s="14" t="str">
        <f>CONCATENATE("(",LEN(I36),")")</f>
        <v>(42)</v>
      </c>
      <c r="M36" s="51" t="str">
        <f>IF(COUNTA(G36:H36)&lt;&gt;1,CONCATENATE("(Si/No) Marcar con 'X' solo uno de los campos.",CHAR(10),"(Explicación) Longitud máxima de ",Explicacion_LongMaximo2," caracteres"),IF(AND(UPPER(H36)="X",LEN(I36)=0),CONCATENATE("(*) Completar la celda de Explicación.",CHAR(10),"Longitud máxima de ",Explicacion_LongMaximo2," caracteres"),""))</f>
        <v/>
      </c>
      <c r="S36" s="107">
        <v>61</v>
      </c>
      <c r="V36" s="28">
        <f>IF(OR(AND(G36="", H36&lt;&gt;"", I36&lt;&gt;""), AND(G36&lt;&gt;"", H36="")), 0, 1)</f>
        <v>0</v>
      </c>
    </row>
    <row r="37" spans="2:22" ht="72.75" customHeight="1" x14ac:dyDescent="0.35">
      <c r="B37" s="207" t="s">
        <v>103</v>
      </c>
      <c r="C37" s="207"/>
      <c r="D37" s="207"/>
      <c r="E37" s="207"/>
      <c r="F37" s="207"/>
      <c r="G37" s="207"/>
      <c r="H37" s="207"/>
      <c r="I37" s="207"/>
      <c r="J37" s="207"/>
    </row>
    <row r="38" spans="2:22" x14ac:dyDescent="0.35">
      <c r="B38" s="74"/>
      <c r="C38" s="74"/>
      <c r="D38" s="74"/>
      <c r="E38" s="74"/>
      <c r="F38" s="74"/>
      <c r="G38" s="74"/>
      <c r="H38" s="74"/>
      <c r="I38" s="74"/>
      <c r="J38" s="74"/>
    </row>
    <row r="39" spans="2:22" ht="36" customHeight="1" x14ac:dyDescent="0.35">
      <c r="B39" s="200" t="s">
        <v>104</v>
      </c>
      <c r="C39" s="200"/>
      <c r="D39" s="200"/>
      <c r="E39" s="200"/>
      <c r="F39" s="200"/>
      <c r="G39" s="200"/>
      <c r="H39" s="200"/>
      <c r="I39" s="200"/>
      <c r="J39" s="200"/>
    </row>
    <row r="40" spans="2:22" ht="15" customHeight="1" x14ac:dyDescent="0.35">
      <c r="B40" s="124" t="s">
        <v>42</v>
      </c>
      <c r="C40" s="124"/>
      <c r="D40" s="124"/>
      <c r="E40" s="124"/>
      <c r="F40" s="124"/>
      <c r="G40" s="124"/>
      <c r="H40" s="124"/>
      <c r="I40" s="124"/>
      <c r="J40" s="124"/>
    </row>
    <row r="41" spans="2:22" ht="25" customHeight="1" x14ac:dyDescent="0.35">
      <c r="B41" s="125" t="s">
        <v>100</v>
      </c>
      <c r="C41" s="125"/>
      <c r="D41" s="125"/>
      <c r="E41" s="125"/>
      <c r="F41" s="125"/>
      <c r="G41" s="125"/>
      <c r="H41" s="125"/>
      <c r="I41" s="125"/>
      <c r="J41" s="125"/>
      <c r="M41" s="51"/>
      <c r="S41" s="107">
        <v>99</v>
      </c>
    </row>
  </sheetData>
  <sheetProtection algorithmName="SHA-512" hashValue="aqEISM5YtJ8BEVlbtJx4seaLLvET/+ck8lDC6rGyk6cSOj64X6bS6XM+eCc+68YF2jcVpk6Co6dq2hizpPenxw==" saltValue="zRXBg5t5grr/1MNTIJ0t7Q==" spinCount="100000" sheet="1" objects="1" scenarios="1" formatCells="0"/>
  <mergeCells count="44">
    <mergeCell ref="I5:J5"/>
    <mergeCell ref="B6:F6"/>
    <mergeCell ref="I6:J6"/>
    <mergeCell ref="B8:J8"/>
    <mergeCell ref="B9:F9"/>
    <mergeCell ref="G9:J9"/>
    <mergeCell ref="B20:F20"/>
    <mergeCell ref="B25:F25"/>
    <mergeCell ref="I25:J25"/>
    <mergeCell ref="I14:J14"/>
    <mergeCell ref="G20:J20"/>
    <mergeCell ref="B21:F21"/>
    <mergeCell ref="I24:J24"/>
    <mergeCell ref="G21:J21"/>
    <mergeCell ref="B15:F15"/>
    <mergeCell ref="I15:J15"/>
    <mergeCell ref="B16:J16"/>
    <mergeCell ref="B18:J18"/>
    <mergeCell ref="B19:F19"/>
    <mergeCell ref="G19:J19"/>
    <mergeCell ref="B27:J27"/>
    <mergeCell ref="I32:J32"/>
    <mergeCell ref="B33:F33"/>
    <mergeCell ref="I33:J33"/>
    <mergeCell ref="H28:J28"/>
    <mergeCell ref="F29:G29"/>
    <mergeCell ref="F28:G28"/>
    <mergeCell ref="B29:E29"/>
    <mergeCell ref="B28:E28"/>
    <mergeCell ref="B10:F10"/>
    <mergeCell ref="B11:F11"/>
    <mergeCell ref="B12:F12"/>
    <mergeCell ref="G10:J10"/>
    <mergeCell ref="G11:J11"/>
    <mergeCell ref="G12:J12"/>
    <mergeCell ref="B40:J40"/>
    <mergeCell ref="B41:J41"/>
    <mergeCell ref="B37:J37"/>
    <mergeCell ref="B39:J39"/>
    <mergeCell ref="H29:J29"/>
    <mergeCell ref="B31:J31"/>
    <mergeCell ref="I35:J35"/>
    <mergeCell ref="B36:F36"/>
    <mergeCell ref="I36:J36"/>
  </mergeCells>
  <dataValidations count="6">
    <dataValidation type="custom" allowBlank="1" showInputMessage="1" showErrorMessage="1" error="Valor NO válido" prompt="Ingrese &quot;X&quot;" sqref="G6:H6 G15:H15 G25:H25 G33:H33 G36:H36" xr:uid="{00000000-0002-0000-0300-000000000000}">
      <formula1>COUNTIF(Respuesta_SINO,TRIM(CELL("contents")))=1</formula1>
    </dataValidation>
    <dataValidation type="decimal" allowBlank="1" showInputMessage="1" showErrorMessage="1" error="Valor NO Válido." prompt="Ingrese Número" sqref="G10:G12" xr:uid="{00000000-0002-0000-0300-000001000000}">
      <formula1>Decimal2_Minimo</formula1>
      <formula2>Decimal2_Maximo</formula2>
    </dataValidation>
    <dataValidation type="whole" allowBlank="1" showInputMessage="1" showErrorMessage="1" error="Valor NO Válido." prompt="Ingrese Número" sqref="H29:J29 B10:D12" xr:uid="{00000000-0002-0000-0300-000002000000}">
      <formula1>Entero_Minimo</formula1>
      <formula2>Entero_Maximo</formula2>
    </dataValidation>
    <dataValidation type="date" allowBlank="1" showInputMessage="1" showErrorMessage="1" error="Fecha No Valida" prompt="(dd/mm/yyyy)" sqref="F29:G29" xr:uid="{00000000-0002-0000-0300-000003000000}">
      <formula1>Fecha_Minimo</formula1>
      <formula2>Fecha_Maximo</formula2>
    </dataValidation>
    <dataValidation type="textLength" allowBlank="1" showErrorMessage="1" error="Cantidad de caracteres NO valido." sqref="I6:J6 I15:J15 I25:J25 I33:J33 I36:J36" xr:uid="{00000000-0002-0000-0300-000004000000}">
      <formula1>Explicacion_LongMinimo</formula1>
      <formula2>Explicacion_LongMaximo2</formula2>
    </dataValidation>
    <dataValidation type="textLength" allowBlank="1" showErrorMessage="1" error="Cantidad de caracteres NO válido." sqref="G20:J21 B29:E29 B41:J41" xr:uid="{00000000-0002-0000-0300-000005000000}">
      <formula1>Explicacion_LongMinimo</formula1>
      <formula2>Explicacion_LongMaximo</formula2>
    </dataValidation>
  </dataValidations>
  <hyperlinks>
    <hyperlink ref="M4" location="Principal!A1" display="Ir al Princimal" xr:uid="{00000000-0004-0000-0300-000000000000}"/>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Z23"/>
  <sheetViews>
    <sheetView zoomScaleNormal="100" zoomScaleSheetLayoutView="100" workbookViewId="0">
      <selection activeCell="G10" sqref="G10:J10"/>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3" width="11.453125" style="28"/>
    <col min="24" max="26" width="11.453125" style="58"/>
    <col min="27" max="16384" width="11.453125" style="50"/>
  </cols>
  <sheetData>
    <row r="1" spans="1:25" x14ac:dyDescent="0.35">
      <c r="S1" s="107" t="s">
        <v>31</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28"/>
      <c r="W2" s="28"/>
      <c r="X2" s="58"/>
      <c r="Y2" s="58"/>
    </row>
    <row r="3" spans="1:25" x14ac:dyDescent="0.35">
      <c r="B3" s="62" t="s">
        <v>105</v>
      </c>
      <c r="U3" s="28">
        <f>SUM(V:V)</f>
        <v>0</v>
      </c>
    </row>
    <row r="4" spans="1:25" ht="15.5" x14ac:dyDescent="0.35">
      <c r="B4" s="63"/>
      <c r="M4" s="56" t="s">
        <v>34</v>
      </c>
    </row>
    <row r="5" spans="1:25" x14ac:dyDescent="0.35">
      <c r="B5" s="64" t="s">
        <v>106</v>
      </c>
      <c r="G5" s="65" t="s">
        <v>36</v>
      </c>
      <c r="H5" s="65" t="s">
        <v>37</v>
      </c>
      <c r="I5" s="120" t="s">
        <v>38</v>
      </c>
      <c r="J5" s="121"/>
      <c r="L5" s="15" t="s">
        <v>39</v>
      </c>
    </row>
    <row r="6" spans="1:25" ht="33.75" customHeight="1" x14ac:dyDescent="0.35">
      <c r="B6" s="128" t="s">
        <v>107</v>
      </c>
      <c r="C6" s="128"/>
      <c r="D6" s="128"/>
      <c r="E6" s="128"/>
      <c r="F6" s="128"/>
      <c r="G6" s="57" t="s">
        <v>276</v>
      </c>
      <c r="H6" s="57"/>
      <c r="I6" s="118" t="s">
        <v>291</v>
      </c>
      <c r="J6" s="119"/>
      <c r="L6" s="14" t="str">
        <f>CONCATENATE("(",LEN(I6),")")</f>
        <v>(777)</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62</v>
      </c>
      <c r="V6" s="28">
        <f>IF(OR(AND(G6="", H6&lt;&gt;"", I6&lt;&gt;""), AND(G6&lt;&gt;"", H6="")), 0, 1)</f>
        <v>0</v>
      </c>
    </row>
    <row r="7" spans="1:25" x14ac:dyDescent="0.35">
      <c r="B7" s="76"/>
      <c r="C7" s="76"/>
      <c r="D7" s="76"/>
      <c r="E7" s="76"/>
      <c r="F7" s="76"/>
      <c r="G7" s="77"/>
      <c r="H7" s="77"/>
      <c r="I7" s="78"/>
      <c r="J7" s="78"/>
      <c r="L7" s="14"/>
      <c r="M7" s="51"/>
    </row>
    <row r="8" spans="1:25" ht="35.25" customHeight="1" x14ac:dyDescent="0.35">
      <c r="B8" s="123" t="s">
        <v>108</v>
      </c>
      <c r="C8" s="123"/>
      <c r="D8" s="123"/>
      <c r="E8" s="123"/>
      <c r="F8" s="123"/>
      <c r="G8" s="123"/>
      <c r="H8" s="123"/>
      <c r="I8" s="123"/>
      <c r="J8" s="123"/>
    </row>
    <row r="9" spans="1:25" ht="42.75" customHeight="1" x14ac:dyDescent="0.35">
      <c r="B9" s="153" t="s">
        <v>69</v>
      </c>
      <c r="C9" s="153"/>
      <c r="D9" s="153"/>
      <c r="E9" s="153"/>
      <c r="F9" s="153"/>
      <c r="G9" s="153" t="s">
        <v>109</v>
      </c>
      <c r="H9" s="153"/>
      <c r="I9" s="153"/>
      <c r="J9" s="153"/>
      <c r="M9" s="101"/>
      <c r="N9" s="105"/>
      <c r="O9" s="105"/>
      <c r="P9" s="105"/>
      <c r="Q9" s="105"/>
      <c r="R9" s="105"/>
      <c r="S9" s="109"/>
      <c r="T9" s="33"/>
      <c r="U9" s="33"/>
      <c r="V9" s="33"/>
    </row>
    <row r="10" spans="1:25" x14ac:dyDescent="0.35">
      <c r="B10" s="213">
        <v>2023</v>
      </c>
      <c r="C10" s="213"/>
      <c r="D10" s="213"/>
      <c r="E10" s="213"/>
      <c r="F10" s="213"/>
      <c r="G10" s="214">
        <v>278463315</v>
      </c>
      <c r="H10" s="137"/>
      <c r="I10" s="137"/>
      <c r="J10" s="137"/>
      <c r="L10" s="14"/>
      <c r="M10" s="104"/>
      <c r="N10" s="105"/>
      <c r="O10" s="105"/>
      <c r="P10" s="105"/>
      <c r="Q10" s="105"/>
      <c r="R10" s="105"/>
      <c r="S10" s="109">
        <v>100</v>
      </c>
      <c r="T10" s="33"/>
      <c r="U10" s="33"/>
      <c r="V10" s="110"/>
    </row>
    <row r="11" spans="1:25" x14ac:dyDescent="0.35">
      <c r="B11" s="213">
        <v>2024</v>
      </c>
      <c r="C11" s="213"/>
      <c r="D11" s="213"/>
      <c r="E11" s="213"/>
      <c r="F11" s="213"/>
      <c r="G11" s="214">
        <v>281992766</v>
      </c>
      <c r="H11" s="137"/>
      <c r="I11" s="137"/>
      <c r="J11" s="137"/>
      <c r="L11" s="14"/>
      <c r="M11" s="104"/>
      <c r="N11" s="105"/>
      <c r="O11" s="105"/>
      <c r="P11" s="105"/>
      <c r="Q11" s="105"/>
      <c r="R11" s="105"/>
      <c r="S11" s="109">
        <v>101</v>
      </c>
      <c r="T11" s="33"/>
      <c r="U11" s="33"/>
      <c r="V11" s="110"/>
    </row>
    <row r="12" spans="1:25" x14ac:dyDescent="0.35">
      <c r="B12" s="213">
        <v>2025</v>
      </c>
      <c r="C12" s="213"/>
      <c r="D12" s="213"/>
      <c r="E12" s="213"/>
      <c r="F12" s="213"/>
      <c r="G12" s="214">
        <v>273497279</v>
      </c>
      <c r="H12" s="137"/>
      <c r="I12" s="137"/>
      <c r="J12" s="137"/>
      <c r="L12" s="14"/>
      <c r="M12" s="104"/>
      <c r="N12" s="105"/>
      <c r="O12" s="105"/>
      <c r="P12" s="105"/>
      <c r="Q12" s="105"/>
      <c r="R12" s="105"/>
      <c r="S12" s="109">
        <v>102</v>
      </c>
      <c r="T12" s="33"/>
      <c r="U12" s="33"/>
      <c r="V12" s="110"/>
    </row>
    <row r="13" spans="1:25" x14ac:dyDescent="0.35">
      <c r="B13" s="76"/>
      <c r="C13" s="76"/>
      <c r="D13" s="76"/>
      <c r="E13" s="76"/>
      <c r="F13" s="76"/>
      <c r="G13" s="77"/>
      <c r="H13" s="77"/>
      <c r="I13" s="78"/>
      <c r="J13" s="78"/>
      <c r="L13" s="14"/>
      <c r="M13" s="51"/>
      <c r="V13" s="113"/>
    </row>
    <row r="14" spans="1:25" x14ac:dyDescent="0.35">
      <c r="B14" s="64" t="s">
        <v>110</v>
      </c>
      <c r="G14" s="65" t="s">
        <v>36</v>
      </c>
      <c r="H14" s="65" t="s">
        <v>37</v>
      </c>
      <c r="I14" s="120" t="s">
        <v>38</v>
      </c>
      <c r="J14" s="121"/>
      <c r="L14" s="15" t="s">
        <v>39</v>
      </c>
    </row>
    <row r="15" spans="1:25" ht="80.25" customHeight="1" x14ac:dyDescent="0.35">
      <c r="B15" s="128" t="s">
        <v>111</v>
      </c>
      <c r="C15" s="128"/>
      <c r="D15" s="128"/>
      <c r="E15" s="128"/>
      <c r="F15" s="128"/>
      <c r="G15" s="57" t="s">
        <v>276</v>
      </c>
      <c r="H15" s="57"/>
      <c r="I15" s="130" t="s">
        <v>321</v>
      </c>
      <c r="J15" s="131"/>
      <c r="L15" s="14" t="str">
        <f>CONCATENATE("(",LEN(I15),")")</f>
        <v>(156)</v>
      </c>
      <c r="M15" s="5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7">
        <v>63</v>
      </c>
      <c r="V15" s="28">
        <f>IF(OR(AND(G15="", H15&lt;&gt;"", I15&lt;&gt;""), AND(G15&lt;&gt;"", H15="")), 0, 1)</f>
        <v>0</v>
      </c>
    </row>
    <row r="16" spans="1:25" x14ac:dyDescent="0.35">
      <c r="B16" s="76"/>
      <c r="C16" s="76"/>
      <c r="D16" s="76"/>
      <c r="E16" s="76"/>
      <c r="F16" s="76"/>
      <c r="G16" s="77"/>
      <c r="H16" s="77"/>
      <c r="I16" s="78"/>
      <c r="J16" s="78"/>
    </row>
    <row r="17" spans="2:22" ht="74.25" customHeight="1" x14ac:dyDescent="0.35">
      <c r="B17" s="145" t="s">
        <v>112</v>
      </c>
      <c r="C17" s="145"/>
      <c r="D17" s="145"/>
      <c r="E17" s="145"/>
      <c r="F17" s="145"/>
      <c r="G17" s="145"/>
      <c r="H17" s="145"/>
      <c r="I17" s="145"/>
      <c r="J17" s="145"/>
    </row>
    <row r="18" spans="2:22" ht="25.5" customHeight="1" x14ac:dyDescent="0.35">
      <c r="B18" s="124" t="s">
        <v>42</v>
      </c>
      <c r="C18" s="124"/>
      <c r="D18" s="124"/>
      <c r="E18" s="124"/>
      <c r="F18" s="124" t="s">
        <v>97</v>
      </c>
      <c r="G18" s="124"/>
      <c r="H18" s="124" t="s">
        <v>113</v>
      </c>
      <c r="I18" s="124"/>
      <c r="J18" s="124"/>
    </row>
    <row r="19" spans="2:22" ht="25" customHeight="1" x14ac:dyDescent="0.35">
      <c r="B19" s="125" t="s">
        <v>284</v>
      </c>
      <c r="C19" s="125"/>
      <c r="D19" s="125"/>
      <c r="E19" s="125"/>
      <c r="F19" s="127">
        <v>45231</v>
      </c>
      <c r="G19" s="127"/>
      <c r="H19" s="126">
        <v>2023</v>
      </c>
      <c r="I19" s="126"/>
      <c r="J19" s="126"/>
      <c r="M19" s="61"/>
      <c r="S19" s="107">
        <v>103</v>
      </c>
    </row>
    <row r="20" spans="2:22" x14ac:dyDescent="0.35">
      <c r="B20" s="79"/>
      <c r="C20" s="79"/>
      <c r="D20" s="79"/>
      <c r="E20" s="79"/>
      <c r="F20" s="79"/>
      <c r="G20" s="79"/>
      <c r="H20" s="79"/>
      <c r="I20" s="79"/>
      <c r="J20" s="79"/>
    </row>
    <row r="21" spans="2:22" ht="25.5" customHeight="1" x14ac:dyDescent="0.35">
      <c r="B21" s="145" t="s">
        <v>114</v>
      </c>
      <c r="C21" s="145"/>
      <c r="D21" s="145"/>
      <c r="E21" s="145"/>
      <c r="F21" s="145"/>
      <c r="G21" s="145"/>
      <c r="H21" s="145"/>
      <c r="I21" s="145"/>
      <c r="J21" s="145"/>
    </row>
    <row r="22" spans="2:22" x14ac:dyDescent="0.35">
      <c r="B22" s="64"/>
      <c r="G22" s="65" t="s">
        <v>36</v>
      </c>
      <c r="H22" s="65" t="s">
        <v>37</v>
      </c>
      <c r="I22" s="120" t="s">
        <v>38</v>
      </c>
      <c r="J22" s="121"/>
      <c r="L22" s="15" t="s">
        <v>39</v>
      </c>
    </row>
    <row r="23" spans="2:22" ht="26.25" customHeight="1" x14ac:dyDescent="0.35">
      <c r="B23" s="128" t="s">
        <v>80</v>
      </c>
      <c r="C23" s="128"/>
      <c r="D23" s="128"/>
      <c r="E23" s="128"/>
      <c r="F23" s="128"/>
      <c r="G23" s="57"/>
      <c r="H23" s="57" t="s">
        <v>276</v>
      </c>
      <c r="I23" s="130" t="s">
        <v>322</v>
      </c>
      <c r="J23" s="131"/>
      <c r="L23" s="14" t="str">
        <f>CONCATENATE("(",LEN(I23),")")</f>
        <v>(180)</v>
      </c>
      <c r="M23" s="51" t="str">
        <f>IF(COUNTA(G23:H23)&lt;&gt;1,CONCATENATE("(Si/No) Marcar con 'X' solo uno de los campos.",CHAR(10),"(Explicación) Longitud máxima de ",Explicacion_LongMaximo2," caracteres"),IF(AND(UPPER(H23)="X",LEN(I23)=0),CONCATENATE("(*) Completar la celda de Explicación.",CHAR(10),"Longitud máxima de ",Explicacion_LongMaximo2," caracteres"),""))</f>
        <v/>
      </c>
      <c r="S23" s="107">
        <v>104</v>
      </c>
      <c r="V23" s="111"/>
    </row>
  </sheetData>
  <sheetProtection algorithmName="SHA-512" hashValue="mV5QA6rEOh80NWbv2ksTkYn2cZMSRV/bMbiic90IMbJrveuXffMp5bvwha61827PsKg/BQQLkkYa+IA6fJkFYQ==" saltValue="wmAAfBpY1GKhdr/JHd7GLg==" spinCount="100000" sheet="1" objects="1" scenarios="1" formatCells="0"/>
  <dataConsolidate/>
  <mergeCells count="26">
    <mergeCell ref="B10:F10"/>
    <mergeCell ref="B11:F11"/>
    <mergeCell ref="B12:F12"/>
    <mergeCell ref="G10:J10"/>
    <mergeCell ref="G11:J11"/>
    <mergeCell ref="G12:J12"/>
    <mergeCell ref="I5:J5"/>
    <mergeCell ref="B6:F6"/>
    <mergeCell ref="I6:J6"/>
    <mergeCell ref="B8:J8"/>
    <mergeCell ref="B9:F9"/>
    <mergeCell ref="G9:J9"/>
    <mergeCell ref="B21:J21"/>
    <mergeCell ref="I22:J22"/>
    <mergeCell ref="B23:F23"/>
    <mergeCell ref="I23:J23"/>
    <mergeCell ref="I14:J14"/>
    <mergeCell ref="B15:F15"/>
    <mergeCell ref="I15:J15"/>
    <mergeCell ref="B17:J17"/>
    <mergeCell ref="H18:J18"/>
    <mergeCell ref="H19:J19"/>
    <mergeCell ref="F19:G19"/>
    <mergeCell ref="B19:E19"/>
    <mergeCell ref="F18:G18"/>
    <mergeCell ref="B18:E18"/>
  </mergeCells>
  <dataValidations count="7">
    <dataValidation type="custom" allowBlank="1" showInputMessage="1" showErrorMessage="1" error="Valor NO válido" prompt="Ingrese &quot;X&quot;" sqref="G6:H6 G15:H15 G23:H23" xr:uid="{00000000-0002-0000-0400-000000000000}">
      <formula1>COUNTIF(Respuesta_SINO,TRIM(CELL("contents")))=1</formula1>
    </dataValidation>
    <dataValidation type="decimal" allowBlank="1" showInputMessage="1" showErrorMessage="1" error="Valor NO Válido." prompt="Ingrese Número" sqref="G10:G12" xr:uid="{00000000-0002-0000-0400-000001000000}">
      <formula1>Decimal2_Minimo</formula1>
      <formula2>Decimal2_Maximo</formula2>
    </dataValidation>
    <dataValidation type="whole" allowBlank="1" showInputMessage="1" showErrorMessage="1" error="Valor NO Válido." prompt="Ingrese Número" sqref="H19:J19" xr:uid="{00000000-0002-0000-0400-000002000000}">
      <formula1>Entero_Minimo</formula1>
      <formula2>Entero_Maximo</formula2>
    </dataValidation>
    <dataValidation type="date" allowBlank="1" showInputMessage="1" showErrorMessage="1" error="Fecha No Valida" prompt="(dd/mm/yyyy)" sqref="F19:G19" xr:uid="{00000000-0002-0000-0400-000003000000}">
      <formula1>Fecha_Minimo</formula1>
      <formula2>Fecha_Maximo</formula2>
    </dataValidation>
    <dataValidation type="whole" allowBlank="1" showInputMessage="1" showErrorMessage="1" error="Valor NO Válido" prompt="Ingrese Número" sqref="B10:C12" xr:uid="{00000000-0002-0000-0400-000004000000}">
      <formula1>Entero_Minimo</formula1>
      <formula2>Entero_Maximo</formula2>
    </dataValidation>
    <dataValidation type="textLength" allowBlank="1" showErrorMessage="1" error="Cantidad de caracteres NO valido." sqref="I6:J6 I15:J15 I23:J23" xr:uid="{00000000-0002-0000-0400-000005000000}">
      <formula1>Explicacion_LongMinimo</formula1>
      <formula2>Explicacion_LongMaximo2</formula2>
    </dataValidation>
    <dataValidation type="textLength" allowBlank="1" showErrorMessage="1" error="Cantidad de caracteres NO válido." sqref="B19:E19" xr:uid="{00000000-0002-0000-0400-000006000000}">
      <formula1>Explicacion_LongMinimo</formula1>
      <formula2>Explicacion_LongMaximo</formula2>
    </dataValidation>
  </dataValidations>
  <hyperlinks>
    <hyperlink ref="M4" location="Principal!A1" display="Ir al Princimal" xr:uid="{00000000-0004-0000-0400-000000000000}"/>
  </hyperlinks>
  <pageMargins left="0.7" right="0.7" top="0.75" bottom="0.75" header="0.3" footer="0.3"/>
  <pageSetup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Y25"/>
  <sheetViews>
    <sheetView zoomScaleNormal="100" zoomScaleSheetLayoutView="100" workbookViewId="0">
      <selection activeCell="I7" sqref="I7"/>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3" width="11.453125" style="28"/>
    <col min="24" max="25" width="11.453125" style="58"/>
    <col min="26" max="16384" width="11.453125" style="50"/>
  </cols>
  <sheetData>
    <row r="1" spans="1:24" x14ac:dyDescent="0.35">
      <c r="S1" s="107" t="s">
        <v>31</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28"/>
      <c r="W2" s="28"/>
      <c r="X2" s="58"/>
    </row>
    <row r="3" spans="1:24" x14ac:dyDescent="0.35">
      <c r="B3" s="62" t="s">
        <v>115</v>
      </c>
      <c r="U3" s="28">
        <f>SUM(V:V)</f>
        <v>0</v>
      </c>
    </row>
    <row r="4" spans="1:24" ht="15.5" x14ac:dyDescent="0.35">
      <c r="B4" s="63"/>
      <c r="M4" s="56" t="s">
        <v>34</v>
      </c>
    </row>
    <row r="5" spans="1:24" x14ac:dyDescent="0.35">
      <c r="B5" s="64" t="s">
        <v>116</v>
      </c>
      <c r="G5" s="65" t="s">
        <v>36</v>
      </c>
      <c r="H5" s="65" t="s">
        <v>37</v>
      </c>
      <c r="I5" s="120" t="s">
        <v>38</v>
      </c>
      <c r="J5" s="121"/>
      <c r="L5" s="15" t="s">
        <v>39</v>
      </c>
    </row>
    <row r="6" spans="1:24" ht="33.75" customHeight="1" x14ac:dyDescent="0.35">
      <c r="B6" s="128" t="s">
        <v>117</v>
      </c>
      <c r="C6" s="128"/>
      <c r="D6" s="128"/>
      <c r="E6" s="128"/>
      <c r="F6" s="128"/>
      <c r="G6" s="57" t="s">
        <v>276</v>
      </c>
      <c r="H6" s="57"/>
      <c r="I6" s="118" t="s">
        <v>292</v>
      </c>
      <c r="J6" s="119"/>
      <c r="L6" s="14" t="str">
        <f>CONCATENATE("(",LEN(I6),")")</f>
        <v>(684)</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64</v>
      </c>
      <c r="V6" s="28">
        <f>IF(OR(AND(G6="", H6&lt;&gt;"", I6&lt;&gt;""), AND(G6&lt;&gt;"", H6="")), 0, 1)</f>
        <v>0</v>
      </c>
    </row>
    <row r="7" spans="1:24" ht="26.25" customHeight="1" x14ac:dyDescent="0.35">
      <c r="B7" s="76"/>
      <c r="C7" s="76"/>
      <c r="D7" s="76"/>
      <c r="E7" s="76"/>
      <c r="F7" s="76"/>
      <c r="G7" s="77"/>
      <c r="H7" s="77"/>
      <c r="I7" s="78"/>
      <c r="J7" s="78"/>
      <c r="L7" s="14"/>
      <c r="M7" s="51"/>
    </row>
    <row r="8" spans="1:24" ht="33" customHeight="1" x14ac:dyDescent="0.35">
      <c r="B8" s="145" t="s">
        <v>118</v>
      </c>
      <c r="C8" s="145"/>
      <c r="D8" s="145"/>
      <c r="E8" s="145"/>
      <c r="F8" s="145"/>
      <c r="G8" s="145"/>
      <c r="H8" s="145"/>
      <c r="I8" s="145"/>
      <c r="J8" s="145"/>
    </row>
    <row r="9" spans="1:24" ht="44.25" customHeight="1" x14ac:dyDescent="0.35">
      <c r="B9" s="153" t="s">
        <v>69</v>
      </c>
      <c r="C9" s="153"/>
      <c r="D9" s="153" t="s">
        <v>119</v>
      </c>
      <c r="E9" s="153"/>
      <c r="F9" s="153" t="s">
        <v>120</v>
      </c>
      <c r="G9" s="153"/>
      <c r="H9" s="153"/>
      <c r="I9" s="153" t="s">
        <v>121</v>
      </c>
      <c r="J9" s="153"/>
      <c r="M9" s="101"/>
      <c r="N9" s="105"/>
      <c r="O9" s="105"/>
      <c r="P9" s="105"/>
      <c r="Q9" s="105"/>
      <c r="R9" s="105"/>
      <c r="S9" s="109"/>
      <c r="T9" s="33"/>
      <c r="U9" s="33"/>
      <c r="V9" s="33"/>
    </row>
    <row r="10" spans="1:24" x14ac:dyDescent="0.35">
      <c r="B10" s="174">
        <v>2023</v>
      </c>
      <c r="C10" s="176"/>
      <c r="D10" s="162" t="s">
        <v>122</v>
      </c>
      <c r="E10" s="137"/>
      <c r="F10" s="162" t="s">
        <v>123</v>
      </c>
      <c r="G10" s="137"/>
      <c r="H10" s="137"/>
      <c r="I10" s="133" t="s">
        <v>124</v>
      </c>
      <c r="J10" s="129"/>
      <c r="L10" s="14"/>
      <c r="M10" s="104"/>
      <c r="N10" s="105"/>
      <c r="O10" s="105"/>
      <c r="P10" s="105"/>
      <c r="Q10" s="105"/>
      <c r="R10" s="105"/>
      <c r="S10" s="109">
        <v>105</v>
      </c>
      <c r="T10" s="33"/>
      <c r="U10" s="33"/>
      <c r="V10" s="110"/>
    </row>
    <row r="11" spans="1:24" x14ac:dyDescent="0.35">
      <c r="B11" s="174">
        <v>2024</v>
      </c>
      <c r="C11" s="176"/>
      <c r="D11" s="162" t="s">
        <v>125</v>
      </c>
      <c r="E11" s="137"/>
      <c r="F11" s="162" t="s">
        <v>126</v>
      </c>
      <c r="G11" s="137"/>
      <c r="H11" s="137"/>
      <c r="I11" s="133" t="s">
        <v>127</v>
      </c>
      <c r="J11" s="129"/>
      <c r="L11" s="14"/>
      <c r="M11" s="104"/>
      <c r="N11" s="105"/>
      <c r="O11" s="105"/>
      <c r="P11" s="105"/>
      <c r="Q11" s="105"/>
      <c r="R11" s="105"/>
      <c r="S11" s="109">
        <v>106</v>
      </c>
      <c r="T11" s="33"/>
      <c r="U11" s="33"/>
      <c r="V11" s="110"/>
    </row>
    <row r="12" spans="1:24" x14ac:dyDescent="0.35">
      <c r="B12" s="174">
        <v>2025</v>
      </c>
      <c r="C12" s="176"/>
      <c r="D12" s="162">
        <v>110.7</v>
      </c>
      <c r="E12" s="137"/>
      <c r="F12" s="162">
        <v>3722.07</v>
      </c>
      <c r="G12" s="137"/>
      <c r="H12" s="137"/>
      <c r="I12" s="133">
        <v>3832.77</v>
      </c>
      <c r="J12" s="129"/>
      <c r="L12" s="14"/>
      <c r="M12" s="104"/>
      <c r="N12" s="105"/>
      <c r="O12" s="105"/>
      <c r="P12" s="105"/>
      <c r="Q12" s="105"/>
      <c r="R12" s="105"/>
      <c r="S12" s="109">
        <v>107</v>
      </c>
      <c r="T12" s="33"/>
      <c r="U12" s="33"/>
      <c r="V12" s="110"/>
    </row>
    <row r="13" spans="1:24" ht="39.75" customHeight="1" x14ac:dyDescent="0.35">
      <c r="B13" s="132" t="s">
        <v>128</v>
      </c>
      <c r="C13" s="132"/>
      <c r="D13" s="132"/>
      <c r="E13" s="132"/>
      <c r="F13" s="132"/>
      <c r="G13" s="132"/>
      <c r="H13" s="132"/>
      <c r="I13" s="132"/>
      <c r="J13" s="132"/>
    </row>
    <row r="14" spans="1:24" ht="39.75" customHeight="1" x14ac:dyDescent="0.35">
      <c r="B14" s="132" t="s">
        <v>129</v>
      </c>
      <c r="C14" s="132"/>
      <c r="D14" s="132"/>
      <c r="E14" s="132"/>
      <c r="F14" s="132"/>
      <c r="G14" s="132"/>
      <c r="H14" s="132"/>
      <c r="I14" s="132"/>
      <c r="J14" s="132"/>
    </row>
    <row r="15" spans="1:24" x14ac:dyDescent="0.35">
      <c r="B15" s="70"/>
      <c r="C15" s="68"/>
    </row>
    <row r="16" spans="1:24" x14ac:dyDescent="0.35">
      <c r="B16" s="64" t="s">
        <v>130</v>
      </c>
      <c r="G16" s="65" t="s">
        <v>36</v>
      </c>
      <c r="H16" s="65" t="s">
        <v>37</v>
      </c>
      <c r="I16" s="120" t="s">
        <v>38</v>
      </c>
      <c r="J16" s="121"/>
      <c r="L16" s="15" t="s">
        <v>39</v>
      </c>
    </row>
    <row r="17" spans="2:22" ht="80.25" customHeight="1" x14ac:dyDescent="0.35">
      <c r="B17" s="128" t="s">
        <v>131</v>
      </c>
      <c r="C17" s="128"/>
      <c r="D17" s="128"/>
      <c r="E17" s="128"/>
      <c r="F17" s="128"/>
      <c r="G17" s="57" t="s">
        <v>276</v>
      </c>
      <c r="H17" s="57"/>
      <c r="I17" s="216" t="s">
        <v>331</v>
      </c>
      <c r="J17" s="217"/>
      <c r="L17" s="14" t="str">
        <f>CONCATENATE("(",LEN(I17),")")</f>
        <v>(249)</v>
      </c>
      <c r="M17" s="5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7">
        <v>65</v>
      </c>
      <c r="V17" s="28">
        <f>IF(OR(AND(G17="", H17&lt;&gt;"", I17&lt;&gt;""), AND(G17&lt;&gt;"", H17="")), 0, 1)</f>
        <v>0</v>
      </c>
    </row>
    <row r="18" spans="2:22" ht="15" customHeight="1" x14ac:dyDescent="0.35">
      <c r="B18" s="76"/>
      <c r="C18" s="76"/>
      <c r="D18" s="76"/>
      <c r="E18" s="76"/>
      <c r="F18" s="76"/>
      <c r="G18" s="77"/>
      <c r="H18" s="77"/>
      <c r="I18" s="78"/>
      <c r="J18" s="78"/>
    </row>
    <row r="19" spans="2:22" ht="74.25" customHeight="1" x14ac:dyDescent="0.35">
      <c r="B19" s="145" t="s">
        <v>132</v>
      </c>
      <c r="C19" s="145"/>
      <c r="D19" s="145"/>
      <c r="E19" s="145"/>
      <c r="F19" s="145"/>
      <c r="G19" s="145"/>
      <c r="H19" s="145"/>
      <c r="I19" s="145"/>
      <c r="J19" s="145"/>
    </row>
    <row r="20" spans="2:22" ht="25.5" customHeight="1" x14ac:dyDescent="0.35">
      <c r="B20" s="124" t="s">
        <v>42</v>
      </c>
      <c r="C20" s="124"/>
      <c r="D20" s="124"/>
      <c r="E20" s="124"/>
      <c r="F20" s="124" t="s">
        <v>43</v>
      </c>
      <c r="G20" s="124"/>
      <c r="H20" s="124" t="s">
        <v>113</v>
      </c>
      <c r="I20" s="124"/>
      <c r="J20" s="124"/>
    </row>
    <row r="21" spans="2:22" ht="25" customHeight="1" x14ac:dyDescent="0.35">
      <c r="B21" s="125" t="s">
        <v>293</v>
      </c>
      <c r="C21" s="125"/>
      <c r="D21" s="125"/>
      <c r="E21" s="125"/>
      <c r="F21" s="127">
        <v>44642</v>
      </c>
      <c r="G21" s="127"/>
      <c r="H21" s="126">
        <v>2022</v>
      </c>
      <c r="I21" s="126"/>
      <c r="J21" s="126"/>
      <c r="M21" s="61"/>
      <c r="S21" s="107">
        <v>108</v>
      </c>
    </row>
    <row r="22" spans="2:22" x14ac:dyDescent="0.35">
      <c r="B22" s="79"/>
      <c r="C22" s="79"/>
      <c r="D22" s="79"/>
      <c r="E22" s="79"/>
      <c r="F22" s="79"/>
      <c r="G22" s="79"/>
      <c r="H22" s="79"/>
      <c r="I22" s="79"/>
      <c r="J22" s="79"/>
    </row>
    <row r="23" spans="2:22" x14ac:dyDescent="0.35">
      <c r="B23" s="145" t="s">
        <v>133</v>
      </c>
      <c r="C23" s="145"/>
      <c r="D23" s="145"/>
      <c r="E23" s="145"/>
      <c r="F23" s="145"/>
      <c r="G23" s="145"/>
      <c r="H23" s="145"/>
      <c r="I23" s="145"/>
      <c r="J23" s="145"/>
    </row>
    <row r="24" spans="2:22" x14ac:dyDescent="0.35">
      <c r="B24" s="64"/>
      <c r="G24" s="65" t="s">
        <v>36</v>
      </c>
      <c r="H24" s="65" t="s">
        <v>37</v>
      </c>
      <c r="I24" s="120" t="s">
        <v>38</v>
      </c>
      <c r="J24" s="121"/>
      <c r="L24" s="15" t="s">
        <v>39</v>
      </c>
    </row>
    <row r="25" spans="2:22" ht="26.25" customHeight="1" x14ac:dyDescent="0.35">
      <c r="B25" s="128" t="s">
        <v>134</v>
      </c>
      <c r="C25" s="128"/>
      <c r="D25" s="128"/>
      <c r="E25" s="128"/>
      <c r="F25" s="128"/>
      <c r="G25" s="57"/>
      <c r="H25" s="57" t="s">
        <v>276</v>
      </c>
      <c r="I25" s="130" t="s">
        <v>323</v>
      </c>
      <c r="J25" s="131"/>
      <c r="L25" s="14" t="str">
        <f>CONCATENATE("(",LEN(I25),")")</f>
        <v>(154)</v>
      </c>
      <c r="M25" s="5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7">
        <v>109</v>
      </c>
      <c r="V25" s="111"/>
    </row>
  </sheetData>
  <sheetProtection algorithmName="SHA-512" hashValue="sN3fs/Qj+3AiDDMIo3GI+MJAYQwBhXXxrhbzgmvHqlhwUOXXPV//+WaXKvT0MxtbyqEVH109jnkKUVRRdIVp8w==" saltValue="6i3mhSaCz4WSBTAvaVzToA==" spinCount="100000" sheet="1" objects="1" scenarios="1" formatCells="0"/>
  <mergeCells count="36">
    <mergeCell ref="I5:J5"/>
    <mergeCell ref="B6:F6"/>
    <mergeCell ref="I6:J6"/>
    <mergeCell ref="B8:J8"/>
    <mergeCell ref="I9:J9"/>
    <mergeCell ref="D9:E9"/>
    <mergeCell ref="F9:H9"/>
    <mergeCell ref="B9:C9"/>
    <mergeCell ref="B10:C10"/>
    <mergeCell ref="B11:C11"/>
    <mergeCell ref="B12:C12"/>
    <mergeCell ref="B13:J13"/>
    <mergeCell ref="B14:J14"/>
    <mergeCell ref="D11:E11"/>
    <mergeCell ref="D12:E12"/>
    <mergeCell ref="F10:H10"/>
    <mergeCell ref="F12:H12"/>
    <mergeCell ref="F11:H11"/>
    <mergeCell ref="I10:J10"/>
    <mergeCell ref="I11:J11"/>
    <mergeCell ref="I12:J12"/>
    <mergeCell ref="D10:E10"/>
    <mergeCell ref="I16:J16"/>
    <mergeCell ref="B25:F25"/>
    <mergeCell ref="I25:J25"/>
    <mergeCell ref="B17:F17"/>
    <mergeCell ref="I17:J17"/>
    <mergeCell ref="B19:J19"/>
    <mergeCell ref="H20:J20"/>
    <mergeCell ref="H21:J21"/>
    <mergeCell ref="B23:J23"/>
    <mergeCell ref="I24:J24"/>
    <mergeCell ref="F20:G20"/>
    <mergeCell ref="F21:G21"/>
    <mergeCell ref="B21:E21"/>
    <mergeCell ref="B20:E20"/>
  </mergeCells>
  <dataValidations xWindow="312" yWindow="555" count="7">
    <dataValidation type="custom" allowBlank="1" showInputMessage="1" showErrorMessage="1" error="Valor NO válido" prompt="Ingrese &quot;X&quot;" sqref="G6:H6 G17:H17 G25:H25" xr:uid="{00000000-0002-0000-0500-000000000000}">
      <formula1>COUNTIF(Respuesta_SINO,TRIM(CELL("contents")))=1</formula1>
    </dataValidation>
    <dataValidation type="whole" allowBlank="1" showInputMessage="1" showErrorMessage="1" error="Valor NO Válido." prompt="Ingrese Número" sqref="H21:J21" xr:uid="{00000000-0002-0000-0500-000001000000}">
      <formula1>Entero_Minimo</formula1>
      <formula2>Entero_Maximo</formula2>
    </dataValidation>
    <dataValidation type="date" allowBlank="1" showInputMessage="1" showErrorMessage="1" error="Fecha No Valida" prompt="(dd/mm/yyyy)" sqref="F21:G21" xr:uid="{00000000-0002-0000-0500-000002000000}">
      <formula1>Fecha_Minimo</formula1>
      <formula2>Fecha_Maximo</formula2>
    </dataValidation>
    <dataValidation type="whole" allowBlank="1" showInputMessage="1" showErrorMessage="1" error="Valor NO Válido" prompt="Ingrese Número" sqref="B10:C12" xr:uid="{00000000-0002-0000-0500-000003000000}">
      <formula1>Entero_Minimo</formula1>
      <formula2>Entero_Maximo</formula2>
    </dataValidation>
    <dataValidation type="decimal" allowBlank="1" showInputMessage="1" showErrorMessage="1" error="Valor NO Válido." prompt="Ingrese Número" sqref="D10:J12" xr:uid="{00000000-0002-0000-0500-000004000000}">
      <formula1>Decimal2_Minimo</formula1>
      <formula2>Decimal2_Maximo</formula2>
    </dataValidation>
    <dataValidation type="textLength" allowBlank="1" showErrorMessage="1" error="Cantidad de caracteres NO valido." sqref="I6:J6 I17:J17 I25:J25" xr:uid="{00000000-0002-0000-0500-000005000000}">
      <formula1>Explicacion_LongMinimo</formula1>
      <formula2>Explicacion_LongMaximo2</formula2>
    </dataValidation>
    <dataValidation type="textLength" allowBlank="1" showErrorMessage="1" error="Cantidad de caracteres NO válido." sqref="B21:E21" xr:uid="{00000000-0002-0000-0500-000006000000}">
      <formula1>Explicacion_LongMinimo</formula1>
      <formula2>Explicacion_LongMaximo</formula2>
    </dataValidation>
  </dataValidations>
  <hyperlinks>
    <hyperlink ref="M4" location="Principal!A1" display="Ir al Princimal" xr:uid="{00000000-0004-0000-0500-000000000000}"/>
  </hyperlinks>
  <pageMargins left="0.7" right="0.7" top="0.75" bottom="0.75" header="0.3" footer="0.3"/>
  <pageSetup paperSize="9"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Y35"/>
  <sheetViews>
    <sheetView zoomScaleNormal="100" zoomScaleSheetLayoutView="100" workbookViewId="0">
      <selection activeCell="D29" sqref="D29"/>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1" width="11.453125" style="28"/>
    <col min="22" max="22" width="11.453125" style="33"/>
    <col min="23" max="23" width="11.453125" style="28"/>
    <col min="24" max="25" width="11.453125" style="58"/>
    <col min="26" max="16384" width="11.453125" style="50"/>
  </cols>
  <sheetData>
    <row r="1" spans="1:25" x14ac:dyDescent="0.35">
      <c r="S1" s="107" t="s">
        <v>31</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33"/>
      <c r="W2" s="28"/>
      <c r="X2" s="58"/>
      <c r="Y2" s="58"/>
    </row>
    <row r="3" spans="1:25" ht="18" x14ac:dyDescent="0.35">
      <c r="B3" s="218" t="s">
        <v>135</v>
      </c>
      <c r="C3" s="187"/>
      <c r="D3" s="187"/>
      <c r="E3" s="187"/>
      <c r="F3" s="187"/>
      <c r="G3" s="187"/>
      <c r="H3" s="187"/>
      <c r="I3" s="187"/>
      <c r="J3" s="187"/>
      <c r="U3" s="28">
        <f>SUM(V:V)</f>
        <v>0</v>
      </c>
    </row>
    <row r="4" spans="1:25" ht="18" x14ac:dyDescent="0.35">
      <c r="B4" s="80"/>
      <c r="C4" s="81"/>
      <c r="D4" s="81"/>
      <c r="E4" s="81"/>
      <c r="F4" s="81"/>
      <c r="G4" s="81"/>
      <c r="H4" s="81"/>
      <c r="I4" s="81"/>
      <c r="J4" s="81"/>
    </row>
    <row r="5" spans="1:25" x14ac:dyDescent="0.35">
      <c r="B5" s="62" t="s">
        <v>136</v>
      </c>
    </row>
    <row r="6" spans="1:25" ht="15.5" x14ac:dyDescent="0.35">
      <c r="B6" s="63"/>
      <c r="M6" s="56" t="s">
        <v>34</v>
      </c>
    </row>
    <row r="7" spans="1:25" x14ac:dyDescent="0.35">
      <c r="B7" s="64" t="s">
        <v>137</v>
      </c>
      <c r="G7" s="65" t="s">
        <v>36</v>
      </c>
      <c r="H7" s="65" t="s">
        <v>37</v>
      </c>
      <c r="I7" s="120" t="s">
        <v>38</v>
      </c>
      <c r="J7" s="121"/>
      <c r="L7" s="15" t="s">
        <v>39</v>
      </c>
    </row>
    <row r="8" spans="1:25" ht="78" customHeight="1" x14ac:dyDescent="0.35">
      <c r="B8" s="128" t="s">
        <v>138</v>
      </c>
      <c r="C8" s="128"/>
      <c r="D8" s="128"/>
      <c r="E8" s="128"/>
      <c r="F8" s="128"/>
      <c r="G8" s="57" t="s">
        <v>276</v>
      </c>
      <c r="H8" s="57"/>
      <c r="I8" s="118" t="s">
        <v>294</v>
      </c>
      <c r="J8" s="119"/>
      <c r="L8" s="14" t="str">
        <f>CONCATENATE("(",LEN(I8),")")</f>
        <v>(578)</v>
      </c>
      <c r="M8" s="51" t="str">
        <f>IF(COUNTA(G8:H8)&lt;&gt;1,CONCATENATE("(Si/No) Marcar con 'X' solo uno de los campos.",CHAR(10),"(Explicación) Longitud máxima de ",Explicacion_LongMaximo2," caracteres"),IF(AND(UPPER(H8)="X",LEN(I8)=0),CONCATENATE("(*) Completar la celda de Explicación.",CHAR(10),"Longitud máxima de ",Explicacion_LongMaximo2," caracteres"),""))</f>
        <v/>
      </c>
      <c r="S8" s="107">
        <v>66</v>
      </c>
      <c r="V8" s="33">
        <f>IF(OR(AND(G8="", H8&lt;&gt;"", I8&lt;&gt;""), AND(G8&lt;&gt;"", H8="")), 0, 1)</f>
        <v>0</v>
      </c>
    </row>
    <row r="9" spans="1:25" x14ac:dyDescent="0.35">
      <c r="B9" s="76"/>
      <c r="C9" s="76"/>
      <c r="D9" s="76"/>
      <c r="E9" s="76"/>
      <c r="F9" s="76"/>
      <c r="G9" s="77"/>
      <c r="H9" s="77"/>
      <c r="I9" s="78"/>
      <c r="J9" s="78"/>
      <c r="L9" s="14"/>
      <c r="M9" s="51"/>
    </row>
    <row r="10" spans="1:25" ht="35.25" customHeight="1" x14ac:dyDescent="0.35">
      <c r="B10" s="123" t="s">
        <v>139</v>
      </c>
      <c r="C10" s="123"/>
      <c r="D10" s="123"/>
      <c r="E10" s="123"/>
      <c r="F10" s="123"/>
      <c r="G10" s="123"/>
      <c r="H10" s="123"/>
      <c r="I10" s="123"/>
      <c r="J10" s="123"/>
    </row>
    <row r="11" spans="1:25" x14ac:dyDescent="0.35">
      <c r="B11" s="64"/>
      <c r="G11" s="65" t="s">
        <v>36</v>
      </c>
      <c r="H11" s="65" t="s">
        <v>37</v>
      </c>
      <c r="I11" s="120" t="s">
        <v>38</v>
      </c>
      <c r="J11" s="121"/>
      <c r="L11" s="15" t="s">
        <v>39</v>
      </c>
    </row>
    <row r="12" spans="1:25" ht="56.25" customHeight="1" x14ac:dyDescent="0.35">
      <c r="B12" s="128" t="s">
        <v>140</v>
      </c>
      <c r="C12" s="128"/>
      <c r="D12" s="128"/>
      <c r="E12" s="128"/>
      <c r="F12" s="128"/>
      <c r="G12" s="57" t="s">
        <v>276</v>
      </c>
      <c r="H12" s="57"/>
      <c r="I12" s="130" t="s">
        <v>297</v>
      </c>
      <c r="J12" s="219"/>
      <c r="L12" s="14" t="str">
        <f>CONCATENATE("(",LEN(I12),")")</f>
        <v>(604)</v>
      </c>
      <c r="M12" s="51" t="str">
        <f>IF(COUNTA(G12:H12)&lt;&gt;1,CONCATENATE("(Si/No) Marcar con 'X' solo uno de los campos.",CHAR(10),"(Explicación) Longitud máxima de ",Explicacion_LongMaximo2," caracteres"),IF(AND(UPPER(H12)="X",LEN(I12)=0),CONCATENATE("(*) Completar la celda de Explicación.",CHAR(10),"Longitud máxima de ",Explicacion_LongMaximo2," caracteres"),""))</f>
        <v/>
      </c>
      <c r="S12" s="107">
        <v>110</v>
      </c>
      <c r="V12" s="108"/>
    </row>
    <row r="13" spans="1:25" ht="56.25" customHeight="1" x14ac:dyDescent="0.35">
      <c r="B13" s="128" t="s">
        <v>141</v>
      </c>
      <c r="C13" s="128"/>
      <c r="D13" s="128"/>
      <c r="E13" s="128"/>
      <c r="F13" s="128"/>
      <c r="G13" s="57" t="s">
        <v>276</v>
      </c>
      <c r="H13" s="57"/>
      <c r="I13" s="118" t="s">
        <v>296</v>
      </c>
      <c r="J13" s="119"/>
      <c r="L13" s="14" t="str">
        <f>CONCATENATE("(",LEN(I13),")")</f>
        <v>(133)</v>
      </c>
      <c r="M13" s="5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07">
        <v>111</v>
      </c>
      <c r="V13" s="108"/>
    </row>
    <row r="14" spans="1:25" ht="56.25" customHeight="1" x14ac:dyDescent="0.35">
      <c r="B14" s="128" t="s">
        <v>142</v>
      </c>
      <c r="C14" s="128"/>
      <c r="D14" s="128"/>
      <c r="E14" s="128"/>
      <c r="F14" s="128"/>
      <c r="G14" s="57" t="s">
        <v>276</v>
      </c>
      <c r="H14" s="57"/>
      <c r="I14" s="118" t="s">
        <v>295</v>
      </c>
      <c r="J14" s="119"/>
      <c r="L14" s="14" t="str">
        <f>CONCATENATE("(",LEN(I14),")")</f>
        <v>(78)</v>
      </c>
      <c r="M14" s="51" t="str">
        <f>IF(COUNTA(G14:H14)&lt;&gt;1,CONCATENATE("(Si/No) Marcar con 'X' solo uno de los campos.",CHAR(10),"(Explicación) Longitud máxima de ",Explicacion_LongMaximo2," caracteres"),IF(AND(UPPER(H14)="X",LEN(I14)=0),CONCATENATE("(*) Completar la celda de Explicación.",CHAR(10),"Longitud máxima de ",Explicacion_LongMaximo2," caracteres"),""))</f>
        <v/>
      </c>
      <c r="S14" s="107">
        <v>112</v>
      </c>
      <c r="V14" s="108"/>
    </row>
    <row r="15" spans="1:25" x14ac:dyDescent="0.35">
      <c r="B15" s="76"/>
      <c r="C15" s="76"/>
      <c r="D15" s="76"/>
      <c r="E15" s="76"/>
      <c r="F15" s="76"/>
      <c r="G15" s="77"/>
      <c r="H15" s="77"/>
      <c r="I15" s="78"/>
      <c r="J15" s="78"/>
    </row>
    <row r="16" spans="1:25" ht="48.75" customHeight="1" x14ac:dyDescent="0.35">
      <c r="B16" s="145" t="s">
        <v>143</v>
      </c>
      <c r="C16" s="145"/>
      <c r="D16" s="145"/>
      <c r="E16" s="145"/>
      <c r="F16" s="145"/>
      <c r="G16" s="145"/>
      <c r="H16" s="145"/>
      <c r="I16" s="145"/>
      <c r="J16" s="145"/>
    </row>
    <row r="17" spans="2:22" ht="15" customHeight="1" x14ac:dyDescent="0.35">
      <c r="B17" s="124" t="s">
        <v>42</v>
      </c>
      <c r="C17" s="124"/>
      <c r="D17" s="124"/>
      <c r="E17" s="124"/>
      <c r="F17" s="124"/>
      <c r="G17" s="124"/>
      <c r="H17" s="124"/>
      <c r="I17" s="124"/>
      <c r="J17" s="124"/>
    </row>
    <row r="18" spans="2:22" ht="25" customHeight="1" x14ac:dyDescent="0.35">
      <c r="B18" s="146" t="s">
        <v>298</v>
      </c>
      <c r="C18" s="146"/>
      <c r="D18" s="146"/>
      <c r="E18" s="146"/>
      <c r="F18" s="146"/>
      <c r="G18" s="146"/>
      <c r="H18" s="146"/>
      <c r="I18" s="146"/>
      <c r="J18" s="146"/>
      <c r="M18" s="51"/>
      <c r="S18" s="107">
        <v>113</v>
      </c>
    </row>
    <row r="19" spans="2:22" x14ac:dyDescent="0.35">
      <c r="B19" s="82"/>
      <c r="C19" s="82"/>
      <c r="D19" s="82"/>
      <c r="E19" s="82"/>
      <c r="F19" s="82"/>
      <c r="G19" s="79"/>
      <c r="H19" s="79"/>
      <c r="I19" s="79"/>
      <c r="J19" s="79"/>
    </row>
    <row r="20" spans="2:22" x14ac:dyDescent="0.35">
      <c r="B20" s="64" t="s">
        <v>144</v>
      </c>
      <c r="G20" s="65" t="s">
        <v>36</v>
      </c>
      <c r="H20" s="65" t="s">
        <v>37</v>
      </c>
      <c r="I20" s="120" t="s">
        <v>38</v>
      </c>
      <c r="J20" s="121"/>
      <c r="L20" s="15" t="s">
        <v>39</v>
      </c>
    </row>
    <row r="21" spans="2:22" ht="108" customHeight="1" x14ac:dyDescent="0.35">
      <c r="B21" s="128" t="s">
        <v>145</v>
      </c>
      <c r="C21" s="128"/>
      <c r="D21" s="128"/>
      <c r="E21" s="128"/>
      <c r="F21" s="128"/>
      <c r="G21" s="117" t="s">
        <v>276</v>
      </c>
      <c r="H21" s="117"/>
      <c r="I21" s="130" t="s">
        <v>299</v>
      </c>
      <c r="J21" s="131"/>
      <c r="L21" s="14" t="str">
        <f>CONCATENATE("(",LEN(I21),")")</f>
        <v>(106)</v>
      </c>
      <c r="M21" s="5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07">
        <v>67</v>
      </c>
      <c r="V21" s="33">
        <f>IF(OR(AND(G21="", H21&lt;&gt;"", I21&lt;&gt;""), AND(G21&lt;&gt;"", H21="")), 0, 1)</f>
        <v>0</v>
      </c>
    </row>
    <row r="22" spans="2:22" ht="32.25" customHeight="1" x14ac:dyDescent="0.35">
      <c r="B22" s="132" t="s">
        <v>146</v>
      </c>
      <c r="C22" s="132"/>
      <c r="D22" s="132"/>
      <c r="E22" s="132"/>
      <c r="F22" s="132"/>
      <c r="G22" s="132"/>
      <c r="H22" s="132"/>
      <c r="I22" s="132"/>
      <c r="J22" s="132"/>
    </row>
    <row r="23" spans="2:22" ht="53.25" customHeight="1" x14ac:dyDescent="0.35">
      <c r="B23" s="132" t="s">
        <v>147</v>
      </c>
      <c r="C23" s="132"/>
      <c r="D23" s="132"/>
      <c r="E23" s="132"/>
      <c r="F23" s="132"/>
      <c r="G23" s="132"/>
      <c r="H23" s="132"/>
      <c r="I23" s="132"/>
      <c r="J23" s="132"/>
    </row>
    <row r="24" spans="2:22" ht="79.5" customHeight="1" x14ac:dyDescent="0.35">
      <c r="B24" s="132" t="s">
        <v>148</v>
      </c>
      <c r="C24" s="132"/>
      <c r="D24" s="132"/>
      <c r="E24" s="132"/>
      <c r="F24" s="132"/>
      <c r="G24" s="132"/>
      <c r="H24" s="132"/>
      <c r="I24" s="132"/>
      <c r="J24" s="132"/>
    </row>
    <row r="25" spans="2:22" x14ac:dyDescent="0.35">
      <c r="B25" s="74"/>
      <c r="C25" s="74"/>
      <c r="D25" s="74"/>
      <c r="E25" s="74"/>
      <c r="F25" s="74"/>
      <c r="G25" s="74"/>
      <c r="H25" s="74"/>
      <c r="I25" s="74"/>
      <c r="J25" s="74"/>
    </row>
    <row r="26" spans="2:22" ht="38.25" customHeight="1" x14ac:dyDescent="0.35">
      <c r="B26" s="145" t="s">
        <v>149</v>
      </c>
      <c r="C26" s="145"/>
      <c r="D26" s="145"/>
      <c r="E26" s="145"/>
      <c r="F26" s="145"/>
      <c r="G26" s="145"/>
      <c r="H26" s="145"/>
      <c r="I26" s="145"/>
      <c r="J26" s="145"/>
    </row>
    <row r="27" spans="2:22" x14ac:dyDescent="0.35">
      <c r="B27" s="124" t="s">
        <v>150</v>
      </c>
      <c r="C27" s="124"/>
      <c r="D27" s="124" t="s">
        <v>55</v>
      </c>
      <c r="E27" s="124"/>
      <c r="F27" s="124"/>
      <c r="G27" s="124"/>
      <c r="H27" s="147" t="s">
        <v>151</v>
      </c>
      <c r="I27" s="148"/>
      <c r="J27" s="149"/>
    </row>
    <row r="28" spans="2:22" ht="25" customHeight="1" x14ac:dyDescent="0.35">
      <c r="B28" s="146" t="s">
        <v>300</v>
      </c>
      <c r="C28" s="146"/>
      <c r="D28" s="146" t="s">
        <v>332</v>
      </c>
      <c r="E28" s="146"/>
      <c r="F28" s="146"/>
      <c r="G28" s="146"/>
      <c r="H28" s="191">
        <v>2002</v>
      </c>
      <c r="I28" s="191"/>
      <c r="J28" s="191"/>
      <c r="M28" s="61"/>
      <c r="S28" s="107">
        <v>114</v>
      </c>
    </row>
    <row r="29" spans="2:22" x14ac:dyDescent="0.35">
      <c r="B29" s="79"/>
      <c r="C29" s="79"/>
      <c r="D29" s="79"/>
      <c r="E29" s="79"/>
      <c r="F29" s="79"/>
      <c r="G29" s="79"/>
      <c r="H29" s="79"/>
      <c r="I29" s="79"/>
      <c r="J29" s="79"/>
    </row>
    <row r="30" spans="2:22" x14ac:dyDescent="0.35">
      <c r="B30" s="64" t="s">
        <v>152</v>
      </c>
      <c r="G30" s="65" t="s">
        <v>36</v>
      </c>
      <c r="H30" s="65" t="s">
        <v>37</v>
      </c>
      <c r="I30" s="120" t="s">
        <v>38</v>
      </c>
      <c r="J30" s="121"/>
      <c r="L30" s="15" t="s">
        <v>39</v>
      </c>
    </row>
    <row r="31" spans="2:22" ht="80.25" customHeight="1" x14ac:dyDescent="0.35">
      <c r="B31" s="128" t="s">
        <v>153</v>
      </c>
      <c r="C31" s="128"/>
      <c r="D31" s="128"/>
      <c r="E31" s="128"/>
      <c r="F31" s="128"/>
      <c r="G31" s="57" t="s">
        <v>276</v>
      </c>
      <c r="H31" s="57"/>
      <c r="I31" s="118" t="s">
        <v>324</v>
      </c>
      <c r="J31" s="119"/>
      <c r="L31" s="14" t="str">
        <f>CONCATENATE("(",LEN(I31),")")</f>
        <v>(100)</v>
      </c>
      <c r="M31" s="51" t="str">
        <f>IF(COUNTA(G31:H31)&lt;&gt;1,CONCATENATE("(Si/No) Marcar con 'X' solo uno de los campos.",CHAR(10),"(Explicación) Longitud máxima de ",Explicacion_LongMaximo2," caracteres"),IF(AND(UPPER(H31)="X",LEN(I31)=0),CONCATENATE("(*) Completar la celda de Explicación.",CHAR(10),"Longitud máxima de ",Explicacion_LongMaximo2," caracteres"),""))</f>
        <v/>
      </c>
      <c r="S31" s="107">
        <v>68</v>
      </c>
      <c r="V31" s="33">
        <f>IF(OR(AND(G31="", H31&lt;&gt;"", I31&lt;&gt;""), AND(G31&lt;&gt;"", H31="")), 0, 1)</f>
        <v>0</v>
      </c>
    </row>
    <row r="33" spans="2:19" ht="38.25" customHeight="1" x14ac:dyDescent="0.35">
      <c r="B33" s="145" t="s">
        <v>154</v>
      </c>
      <c r="C33" s="145"/>
      <c r="D33" s="145"/>
      <c r="E33" s="145"/>
      <c r="F33" s="145"/>
      <c r="G33" s="145"/>
      <c r="H33" s="145"/>
      <c r="I33" s="145"/>
      <c r="J33" s="145"/>
    </row>
    <row r="34" spans="2:19" ht="15" customHeight="1" x14ac:dyDescent="0.35">
      <c r="B34" s="124" t="s">
        <v>42</v>
      </c>
      <c r="C34" s="124"/>
      <c r="D34" s="124"/>
      <c r="E34" s="124"/>
      <c r="F34" s="124"/>
      <c r="G34" s="124"/>
      <c r="H34" s="124"/>
      <c r="I34" s="124"/>
      <c r="J34" s="124"/>
    </row>
    <row r="35" spans="2:19" ht="25" customHeight="1" x14ac:dyDescent="0.35">
      <c r="B35" s="125" t="s">
        <v>301</v>
      </c>
      <c r="C35" s="125"/>
      <c r="D35" s="125"/>
      <c r="E35" s="125"/>
      <c r="F35" s="125"/>
      <c r="G35" s="125"/>
      <c r="H35" s="125"/>
      <c r="I35" s="125"/>
      <c r="J35" s="125"/>
      <c r="M35" s="51"/>
      <c r="S35" s="107">
        <v>115</v>
      </c>
    </row>
  </sheetData>
  <sheetProtection algorithmName="SHA-512" hashValue="eoQSKIkzZVeTH6QeTe6TiAKRE3PmHvPNH6leUHnLR0+41akk/hEDEqZz2qMuy4BgC/24l3+QqlxdHco6fW+Dtg==" saltValue="c8ZDvH0LHFQOeyvgoyj9gQ==" spinCount="100000" sheet="1" objects="1" scenarios="1" formatCells="0"/>
  <mergeCells count="34">
    <mergeCell ref="B17:J17"/>
    <mergeCell ref="B18:J18"/>
    <mergeCell ref="B34:J34"/>
    <mergeCell ref="B35:J35"/>
    <mergeCell ref="I12:J12"/>
    <mergeCell ref="B13:F13"/>
    <mergeCell ref="I13:J13"/>
    <mergeCell ref="I21:J21"/>
    <mergeCell ref="I20:J20"/>
    <mergeCell ref="B21:F21"/>
    <mergeCell ref="B33:J33"/>
    <mergeCell ref="B31:F31"/>
    <mergeCell ref="I31:J31"/>
    <mergeCell ref="I7:J7"/>
    <mergeCell ref="B8:F8"/>
    <mergeCell ref="I8:J8"/>
    <mergeCell ref="B10:J10"/>
    <mergeCell ref="I11:J11"/>
    <mergeCell ref="B3:J3"/>
    <mergeCell ref="B23:J23"/>
    <mergeCell ref="B24:J24"/>
    <mergeCell ref="B26:J26"/>
    <mergeCell ref="I30:J30"/>
    <mergeCell ref="B22:J22"/>
    <mergeCell ref="B27:C27"/>
    <mergeCell ref="D27:G27"/>
    <mergeCell ref="H27:J27"/>
    <mergeCell ref="B28:C28"/>
    <mergeCell ref="D28:G28"/>
    <mergeCell ref="H28:J28"/>
    <mergeCell ref="B14:F14"/>
    <mergeCell ref="I14:J14"/>
    <mergeCell ref="B16:J16"/>
    <mergeCell ref="B12:F12"/>
  </mergeCells>
  <dataValidations count="4">
    <dataValidation type="custom" allowBlank="1" showInputMessage="1" showErrorMessage="1" error="Valor NO válido" prompt="Ingrese &quot;X&quot;" sqref="G8:H8 G12:H14 G21:H21 G31:H31" xr:uid="{00000000-0002-0000-0600-000000000000}">
      <formula1>COUNTIF(Respuesta_SINO,TRIM(CELL("contents")))=1</formula1>
    </dataValidation>
    <dataValidation type="whole" allowBlank="1" showInputMessage="1" showErrorMessage="1" error="Valor NO Válido." prompt="Ingrese Número" sqref="H28:J28" xr:uid="{00000000-0002-0000-0600-000001000000}">
      <formula1>Entero_Minimo</formula1>
      <formula2>Entero_Maximo</formula2>
    </dataValidation>
    <dataValidation type="textLength" allowBlank="1" showErrorMessage="1" error="Cantidad de caracteres NO valido." sqref="I8:J8 I12:J14 I21:J21 I31:J31" xr:uid="{00000000-0002-0000-0600-000002000000}">
      <formula1>Explicacion_LongMinimo</formula1>
      <formula2>Explicacion_LongMaximo2</formula2>
    </dataValidation>
    <dataValidation type="textLength" allowBlank="1" showErrorMessage="1" error="Cantidad de caracteres NO válido." sqref="B35:J35 B18:J18 B28:G28" xr:uid="{00000000-0002-0000-0600-000003000000}">
      <formula1>Explicacion_LongMinimo</formula1>
      <formula2>Explicacion_LongMaximo</formula2>
    </dataValidation>
  </dataValidations>
  <hyperlinks>
    <hyperlink ref="M6" location="Principal!A1" display="Ir al Princimal" xr:uid="{00000000-0004-0000-0600-000000000000}"/>
  </hyperlinks>
  <pageMargins left="0.7" right="0.7" top="0.75" bottom="0.75" header="0.3" footer="0.3"/>
  <pageSetup orientation="portrait" r:id="rId1"/>
  <rowBreaks count="1" manualBreakCount="1">
    <brk id="1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Y96"/>
  <sheetViews>
    <sheetView topLeftCell="A15" zoomScale="90" zoomScaleNormal="90" zoomScaleSheetLayoutView="100" workbookViewId="0">
      <selection activeCell="M28" sqref="M28"/>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6" width="6.453125" style="50" customWidth="1"/>
    <col min="7" max="8" width="8.453125" style="50" customWidth="1"/>
    <col min="9" max="9" width="11.453125" style="50" customWidth="1"/>
    <col min="10" max="10" width="14.453125" style="50" customWidth="1"/>
    <col min="11" max="12" width="11.453125" style="50"/>
    <col min="13" max="13" width="55.6328125" style="50" customWidth="1"/>
    <col min="14" max="14" width="9.1796875" style="58" customWidth="1"/>
    <col min="15" max="18" width="2" style="58" customWidth="1"/>
    <col min="19" max="19" width="9.1796875" style="114" customWidth="1"/>
    <col min="20" max="21" width="11.453125" style="23"/>
    <col min="22" max="23" width="12.6328125" style="23" bestFit="1" customWidth="1"/>
    <col min="24" max="25" width="11.453125" style="58"/>
    <col min="26" max="16384" width="11.453125" style="50"/>
  </cols>
  <sheetData>
    <row r="1" spans="1:24" x14ac:dyDescent="0.35">
      <c r="S1" s="114" t="s">
        <v>31</v>
      </c>
      <c r="U1" s="23">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14"/>
      <c r="X2" s="58"/>
    </row>
    <row r="3" spans="1:24" x14ac:dyDescent="0.35">
      <c r="B3" s="62" t="s">
        <v>155</v>
      </c>
      <c r="U3" s="23">
        <f>SUM(V:V)</f>
        <v>0</v>
      </c>
    </row>
    <row r="4" spans="1:24" ht="15.5" x14ac:dyDescent="0.35">
      <c r="B4" s="63"/>
      <c r="M4" s="83" t="s">
        <v>34</v>
      </c>
    </row>
    <row r="5" spans="1:24" x14ac:dyDescent="0.35">
      <c r="B5" s="64" t="s">
        <v>156</v>
      </c>
      <c r="G5" s="65" t="s">
        <v>36</v>
      </c>
      <c r="H5" s="65" t="s">
        <v>37</v>
      </c>
      <c r="I5" s="120" t="s">
        <v>38</v>
      </c>
      <c r="J5" s="121"/>
      <c r="L5" s="15" t="s">
        <v>39</v>
      </c>
    </row>
    <row r="6" spans="1:24" ht="26.25" customHeight="1" x14ac:dyDescent="0.35">
      <c r="B6" s="128" t="s">
        <v>157</v>
      </c>
      <c r="C6" s="128"/>
      <c r="D6" s="128"/>
      <c r="E6" s="128"/>
      <c r="F6" s="128"/>
      <c r="G6" s="57" t="s">
        <v>276</v>
      </c>
      <c r="H6" s="57"/>
      <c r="I6" s="118" t="s">
        <v>333</v>
      </c>
      <c r="J6" s="119"/>
      <c r="L6" s="14" t="str">
        <f>CONCATENATE("(",LEN(I6),")")</f>
        <v>(173)</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14">
        <v>69</v>
      </c>
      <c r="V6" s="23">
        <f>IF(OR(AND(G6="", H6&lt;&gt;"", I6&lt;&gt;""), AND(G6&lt;&gt;"", H6="")), 0, 1)</f>
        <v>0</v>
      </c>
    </row>
    <row r="7" spans="1:24" x14ac:dyDescent="0.35">
      <c r="B7" s="66"/>
    </row>
    <row r="8" spans="1:24" ht="48.75" customHeight="1" x14ac:dyDescent="0.35">
      <c r="B8" s="123" t="s">
        <v>158</v>
      </c>
      <c r="C8" s="123"/>
      <c r="D8" s="123"/>
      <c r="E8" s="123"/>
      <c r="F8" s="123"/>
      <c r="G8" s="123"/>
      <c r="H8" s="123"/>
      <c r="I8" s="123"/>
      <c r="J8" s="123"/>
    </row>
    <row r="9" spans="1:24" x14ac:dyDescent="0.35">
      <c r="B9" s="69"/>
      <c r="G9" s="65" t="s">
        <v>36</v>
      </c>
      <c r="H9" s="65" t="s">
        <v>37</v>
      </c>
      <c r="I9" s="120" t="s">
        <v>38</v>
      </c>
      <c r="J9" s="121"/>
      <c r="L9" s="15" t="s">
        <v>39</v>
      </c>
    </row>
    <row r="10" spans="1:24" ht="30" customHeight="1" x14ac:dyDescent="0.35">
      <c r="B10" s="128" t="s">
        <v>159</v>
      </c>
      <c r="C10" s="128"/>
      <c r="D10" s="128"/>
      <c r="E10" s="128"/>
      <c r="F10" s="128"/>
      <c r="G10" s="57"/>
      <c r="H10" s="57" t="s">
        <v>276</v>
      </c>
      <c r="I10" s="118" t="s">
        <v>302</v>
      </c>
      <c r="J10" s="119"/>
      <c r="L10" s="14" t="str">
        <f>CONCATENATE("(",LEN(I10),")")</f>
        <v>(106)</v>
      </c>
      <c r="M10" s="51" t="str">
        <f>IF(COUNTA(G10:H10)&lt;&gt;1,CONCATENATE("(Si/No) Marcar con 'X' solo uno de los campos.",CHAR(10),"(Explicación) Longitud máxima de ",Explicacion_LongMaximo2," caracteres"),IF(AND(UPPER(H10)="X",LEN(I10)=0),CONCATENATE("(*) Completar la celda de Explicación.",CHAR(10),"Longitud máxima de ",Explicacion_LongMaximo2," caracteres"),""))</f>
        <v/>
      </c>
      <c r="S10" s="114">
        <v>116</v>
      </c>
      <c r="V10" s="25"/>
    </row>
    <row r="11" spans="1:24" ht="56.25" customHeight="1" x14ac:dyDescent="0.35">
      <c r="B11" s="128" t="s">
        <v>160</v>
      </c>
      <c r="C11" s="128"/>
      <c r="D11" s="128"/>
      <c r="E11" s="128"/>
      <c r="F11" s="128"/>
      <c r="G11" s="57" t="s">
        <v>276</v>
      </c>
      <c r="H11" s="57"/>
      <c r="I11" s="118" t="s">
        <v>303</v>
      </c>
      <c r="J11" s="119"/>
      <c r="L11" s="14" t="str">
        <f>CONCATENATE("(",LEN(I11),")")</f>
        <v>(89)</v>
      </c>
      <c r="M11" s="51" t="str">
        <f>IF(COUNTA(G11:H11)&lt;&gt;1,CONCATENATE("(Si/No) Marcar con 'X' solo uno de los campos.",CHAR(10),"(Explicación) Longitud máxima de ",Explicacion_LongMaximo2," caracteres"),IF(AND(UPPER(H11)="X",LEN(I11)=0),CONCATENATE("(*) Completar la celda de Explicación.",CHAR(10),"Longitud máxima de ",Explicacion_LongMaximo2," caracteres"),""))</f>
        <v/>
      </c>
      <c r="S11" s="114">
        <v>117</v>
      </c>
      <c r="V11" s="25"/>
    </row>
    <row r="12" spans="1:24" ht="18" customHeight="1" x14ac:dyDescent="0.35">
      <c r="B12" s="76"/>
      <c r="C12" s="76"/>
      <c r="D12" s="76"/>
      <c r="E12" s="76"/>
      <c r="F12" s="76"/>
      <c r="G12" s="77"/>
      <c r="H12" s="77"/>
      <c r="I12" s="78"/>
      <c r="J12" s="78"/>
    </row>
    <row r="13" spans="1:24" ht="50.25" customHeight="1" x14ac:dyDescent="0.35">
      <c r="B13" s="145" t="s">
        <v>161</v>
      </c>
      <c r="C13" s="145"/>
      <c r="D13" s="145"/>
      <c r="E13" s="145"/>
      <c r="F13" s="145"/>
      <c r="G13" s="145"/>
      <c r="H13" s="145"/>
      <c r="I13" s="145"/>
      <c r="J13" s="145"/>
    </row>
    <row r="14" spans="1:24" x14ac:dyDescent="0.35">
      <c r="B14" s="70"/>
      <c r="C14" s="68"/>
    </row>
    <row r="15" spans="1:24" ht="39" x14ac:dyDescent="0.35">
      <c r="B15" s="64"/>
      <c r="E15" s="88" t="s">
        <v>36</v>
      </c>
      <c r="F15" s="84" t="s">
        <v>37</v>
      </c>
      <c r="G15" s="161" t="s">
        <v>42</v>
      </c>
      <c r="H15" s="161"/>
      <c r="I15" s="84" t="s">
        <v>97</v>
      </c>
      <c r="J15" s="84" t="s">
        <v>162</v>
      </c>
    </row>
    <row r="16" spans="1:24" ht="23.25" customHeight="1" x14ac:dyDescent="0.35">
      <c r="B16" s="150" t="s">
        <v>163</v>
      </c>
      <c r="C16" s="151"/>
      <c r="D16" s="152"/>
      <c r="E16" s="57" t="s">
        <v>276</v>
      </c>
      <c r="F16" s="57"/>
      <c r="G16" s="143" t="s">
        <v>304</v>
      </c>
      <c r="H16" s="144"/>
      <c r="I16" s="116">
        <v>45940</v>
      </c>
      <c r="J16" s="90">
        <v>2025</v>
      </c>
      <c r="L16" s="14"/>
      <c r="M16" s="89" t="str">
        <f t="shared" ref="M16:M22" si="0">IF(COUNTA(E16:F16)&lt;&gt;1,CONCATENATE("(Si/No) Marcar con 'X' solo uno de los campos.",CHAR(10),"(Denominación del documento) Longitud máxima de ",Explicacion_LongMaximo," caracteres"),IF(AND(UPPER(E16)="X",LEN(G16)=0),CONCATENATE("(*) Completar la celda de Denominación del documento.",CHAR(10),"Longitud máxima de ",Explicacion_LongMaximo," caracteres"),""))</f>
        <v/>
      </c>
      <c r="S16" s="114">
        <v>118</v>
      </c>
    </row>
    <row r="17" spans="2:19" ht="23.25" customHeight="1" x14ac:dyDescent="0.35">
      <c r="B17" s="140" t="s">
        <v>164</v>
      </c>
      <c r="C17" s="141"/>
      <c r="D17" s="142"/>
      <c r="E17" s="57" t="s">
        <v>276</v>
      </c>
      <c r="F17" s="57"/>
      <c r="G17" s="143" t="s">
        <v>304</v>
      </c>
      <c r="H17" s="144"/>
      <c r="I17" s="116">
        <v>45940</v>
      </c>
      <c r="J17" s="90">
        <v>2025</v>
      </c>
      <c r="L17" s="14"/>
      <c r="M17" s="89" t="str">
        <f t="shared" si="0"/>
        <v/>
      </c>
      <c r="S17" s="114">
        <v>119</v>
      </c>
    </row>
    <row r="18" spans="2:19" ht="29.25" customHeight="1" x14ac:dyDescent="0.35">
      <c r="B18" s="140" t="s">
        <v>165</v>
      </c>
      <c r="C18" s="141"/>
      <c r="D18" s="142"/>
      <c r="E18" s="57" t="s">
        <v>276</v>
      </c>
      <c r="F18" s="57"/>
      <c r="G18" s="143" t="s">
        <v>166</v>
      </c>
      <c r="H18" s="144"/>
      <c r="I18" s="116">
        <v>46013</v>
      </c>
      <c r="J18" s="90">
        <v>2025</v>
      </c>
      <c r="L18" s="14"/>
      <c r="M18" s="89" t="str">
        <f t="shared" si="0"/>
        <v/>
      </c>
      <c r="S18" s="114">
        <v>120</v>
      </c>
    </row>
    <row r="19" spans="2:19" ht="31.5" customHeight="1" x14ac:dyDescent="0.35">
      <c r="B19" s="140" t="s">
        <v>167</v>
      </c>
      <c r="C19" s="141"/>
      <c r="D19" s="142"/>
      <c r="E19" s="57" t="s">
        <v>276</v>
      </c>
      <c r="F19" s="57"/>
      <c r="G19" s="143" t="s">
        <v>166</v>
      </c>
      <c r="H19" s="144"/>
      <c r="I19" s="116">
        <v>46013</v>
      </c>
      <c r="J19" s="90">
        <v>2025</v>
      </c>
      <c r="L19" s="14"/>
      <c r="M19" s="89" t="str">
        <f t="shared" si="0"/>
        <v/>
      </c>
      <c r="S19" s="114">
        <v>121</v>
      </c>
    </row>
    <row r="20" spans="2:19" ht="23.25" customHeight="1" x14ac:dyDescent="0.35">
      <c r="B20" s="140" t="s">
        <v>168</v>
      </c>
      <c r="C20" s="141"/>
      <c r="D20" s="142"/>
      <c r="E20" s="57" t="s">
        <v>276</v>
      </c>
      <c r="F20" s="100"/>
      <c r="G20" s="143" t="s">
        <v>304</v>
      </c>
      <c r="H20" s="144"/>
      <c r="I20" s="116">
        <v>45940</v>
      </c>
      <c r="J20" s="90">
        <v>2025</v>
      </c>
      <c r="L20" s="14"/>
      <c r="M20" s="89" t="str">
        <f t="shared" si="0"/>
        <v/>
      </c>
      <c r="S20" s="114">
        <v>122</v>
      </c>
    </row>
    <row r="21" spans="2:19" ht="23.25" customHeight="1" x14ac:dyDescent="0.35">
      <c r="B21" s="140" t="s">
        <v>169</v>
      </c>
      <c r="C21" s="141"/>
      <c r="D21" s="142"/>
      <c r="E21" s="57" t="s">
        <v>276</v>
      </c>
      <c r="F21" s="57"/>
      <c r="G21" s="143" t="s">
        <v>304</v>
      </c>
      <c r="H21" s="144"/>
      <c r="I21" s="116">
        <v>45940</v>
      </c>
      <c r="J21" s="90">
        <v>2025</v>
      </c>
      <c r="L21" s="14"/>
      <c r="M21" s="89" t="str">
        <f t="shared" si="0"/>
        <v/>
      </c>
      <c r="S21" s="114">
        <v>123</v>
      </c>
    </row>
    <row r="22" spans="2:19" ht="23.25" customHeight="1" x14ac:dyDescent="0.35">
      <c r="B22" s="150" t="s">
        <v>170</v>
      </c>
      <c r="C22" s="151"/>
      <c r="D22" s="152"/>
      <c r="E22" s="57" t="s">
        <v>276</v>
      </c>
      <c r="F22" s="57"/>
      <c r="G22" s="143" t="s">
        <v>304</v>
      </c>
      <c r="H22" s="144"/>
      <c r="I22" s="116">
        <v>45940</v>
      </c>
      <c r="J22" s="90">
        <v>2025</v>
      </c>
      <c r="L22" s="14"/>
      <c r="M22" s="89" t="str">
        <f t="shared" si="0"/>
        <v/>
      </c>
      <c r="S22" s="114">
        <v>124</v>
      </c>
    </row>
    <row r="23" spans="2:19" x14ac:dyDescent="0.35">
      <c r="B23" s="132" t="s">
        <v>171</v>
      </c>
      <c r="C23" s="132"/>
      <c r="D23" s="132"/>
      <c r="E23" s="132"/>
      <c r="F23" s="132"/>
      <c r="G23" s="132"/>
      <c r="H23" s="132"/>
      <c r="I23" s="132"/>
      <c r="J23" s="132"/>
    </row>
    <row r="24" spans="2:19" x14ac:dyDescent="0.35">
      <c r="B24" s="132" t="s">
        <v>172</v>
      </c>
      <c r="C24" s="132"/>
      <c r="D24" s="132"/>
      <c r="E24" s="132"/>
      <c r="F24" s="132"/>
      <c r="G24" s="132"/>
      <c r="H24" s="132"/>
      <c r="I24" s="132"/>
      <c r="J24" s="132"/>
    </row>
    <row r="25" spans="2:19" x14ac:dyDescent="0.35">
      <c r="B25" s="74"/>
      <c r="C25" s="74"/>
      <c r="D25" s="74"/>
      <c r="E25" s="74"/>
      <c r="F25" s="74"/>
      <c r="G25" s="74"/>
      <c r="H25" s="74"/>
      <c r="I25" s="74"/>
      <c r="J25" s="74"/>
    </row>
    <row r="26" spans="2:19" ht="27.75" customHeight="1" x14ac:dyDescent="0.35">
      <c r="B26" s="145" t="s">
        <v>173</v>
      </c>
      <c r="C26" s="145"/>
      <c r="D26" s="145"/>
      <c r="E26" s="145"/>
      <c r="F26" s="145"/>
      <c r="G26" s="145"/>
      <c r="H26" s="145"/>
      <c r="I26" s="145"/>
      <c r="J26" s="145"/>
    </row>
    <row r="27" spans="2:19" ht="28.5" customHeight="1" x14ac:dyDescent="0.35">
      <c r="B27" s="124" t="s">
        <v>174</v>
      </c>
      <c r="C27" s="124"/>
      <c r="D27" s="124" t="s">
        <v>175</v>
      </c>
      <c r="E27" s="124"/>
      <c r="F27" s="124"/>
      <c r="G27" s="124"/>
      <c r="H27" s="147" t="s">
        <v>176</v>
      </c>
      <c r="I27" s="148"/>
      <c r="J27" s="149"/>
    </row>
    <row r="28" spans="2:19" ht="25.5" customHeight="1" x14ac:dyDescent="0.35">
      <c r="B28" s="153" t="s">
        <v>177</v>
      </c>
      <c r="C28" s="153"/>
      <c r="D28" s="158">
        <v>1068</v>
      </c>
      <c r="E28" s="159"/>
      <c r="F28" s="159"/>
      <c r="G28" s="160"/>
      <c r="H28" s="158">
        <v>35</v>
      </c>
      <c r="I28" s="159"/>
      <c r="J28" s="160"/>
      <c r="S28" s="114">
        <v>125</v>
      </c>
    </row>
    <row r="29" spans="2:19" ht="25.5" customHeight="1" x14ac:dyDescent="0.35">
      <c r="B29" s="153" t="s">
        <v>178</v>
      </c>
      <c r="C29" s="153"/>
      <c r="D29" s="158">
        <v>1982</v>
      </c>
      <c r="E29" s="159"/>
      <c r="F29" s="159"/>
      <c r="G29" s="160"/>
      <c r="H29" s="158">
        <v>65</v>
      </c>
      <c r="I29" s="159"/>
      <c r="J29" s="160"/>
      <c r="S29" s="114">
        <v>126</v>
      </c>
    </row>
    <row r="30" spans="2:19" x14ac:dyDescent="0.35">
      <c r="B30" s="153" t="s">
        <v>179</v>
      </c>
      <c r="C30" s="153"/>
      <c r="D30" s="154">
        <f>D28+D29</f>
        <v>3050</v>
      </c>
      <c r="E30" s="154"/>
      <c r="F30" s="154"/>
      <c r="G30" s="154"/>
      <c r="H30" s="155">
        <f>H28+H29</f>
        <v>100</v>
      </c>
      <c r="I30" s="156"/>
      <c r="J30" s="157"/>
      <c r="S30" s="114">
        <v>152</v>
      </c>
    </row>
    <row r="31" spans="2:19" x14ac:dyDescent="0.35">
      <c r="B31" s="71"/>
      <c r="C31" s="71"/>
      <c r="D31" s="71"/>
      <c r="E31" s="71"/>
      <c r="F31" s="71"/>
    </row>
    <row r="32" spans="2:19" x14ac:dyDescent="0.35">
      <c r="B32" s="64" t="s">
        <v>180</v>
      </c>
      <c r="G32" s="65" t="s">
        <v>36</v>
      </c>
      <c r="H32" s="65" t="s">
        <v>37</v>
      </c>
      <c r="I32" s="120" t="s">
        <v>38</v>
      </c>
      <c r="J32" s="121"/>
      <c r="L32" s="15" t="s">
        <v>39</v>
      </c>
    </row>
    <row r="33" spans="2:22" ht="88.5" customHeight="1" x14ac:dyDescent="0.35">
      <c r="B33" s="128" t="s">
        <v>181</v>
      </c>
      <c r="C33" s="128"/>
      <c r="D33" s="128"/>
      <c r="E33" s="128"/>
      <c r="F33" s="128"/>
      <c r="G33" s="57"/>
      <c r="H33" s="57" t="s">
        <v>276</v>
      </c>
      <c r="I33" s="143" t="s">
        <v>278</v>
      </c>
      <c r="J33" s="144"/>
      <c r="L33" s="14" t="str">
        <f>CONCATENATE("(",LEN(I33),")")</f>
        <v>(19)</v>
      </c>
      <c r="M33" s="51"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14">
        <v>70</v>
      </c>
      <c r="V33" s="23">
        <f>IF(OR(AND(G33="", H33&lt;&gt;"", I33&lt;&gt;""), AND(G33&lt;&gt;"", H33="")), 0, 1)</f>
        <v>0</v>
      </c>
    </row>
    <row r="34" spans="2:22" x14ac:dyDescent="0.35">
      <c r="B34" s="66"/>
    </row>
    <row r="35" spans="2:22" ht="71.25" customHeight="1" x14ac:dyDescent="0.35">
      <c r="B35" s="145" t="s">
        <v>182</v>
      </c>
      <c r="C35" s="145"/>
      <c r="D35" s="145"/>
      <c r="E35" s="145"/>
      <c r="F35" s="145"/>
      <c r="G35" s="145"/>
      <c r="H35" s="145"/>
      <c r="I35" s="145"/>
      <c r="J35" s="145"/>
    </row>
    <row r="36" spans="2:22" ht="39" customHeight="1" x14ac:dyDescent="0.35">
      <c r="B36" s="124" t="s">
        <v>183</v>
      </c>
      <c r="C36" s="124"/>
      <c r="D36" s="124"/>
      <c r="E36" s="124"/>
      <c r="F36" s="124"/>
      <c r="G36" s="124" t="s">
        <v>55</v>
      </c>
      <c r="H36" s="124"/>
      <c r="I36" s="124"/>
      <c r="J36" s="124"/>
    </row>
    <row r="37" spans="2:22" ht="50" customHeight="1" x14ac:dyDescent="0.35">
      <c r="B37" s="146" t="s">
        <v>57</v>
      </c>
      <c r="C37" s="146"/>
      <c r="D37" s="146"/>
      <c r="E37" s="146"/>
      <c r="F37" s="146"/>
      <c r="G37" s="146" t="s">
        <v>57</v>
      </c>
      <c r="H37" s="146"/>
      <c r="I37" s="146"/>
      <c r="J37" s="146"/>
      <c r="M37" s="85"/>
      <c r="S37" s="114">
        <v>127</v>
      </c>
    </row>
    <row r="38" spans="2:22" ht="71.25" customHeight="1" x14ac:dyDescent="0.35">
      <c r="B38" s="145" t="s">
        <v>184</v>
      </c>
      <c r="C38" s="145"/>
      <c r="D38" s="145"/>
      <c r="E38" s="145"/>
      <c r="F38" s="145"/>
      <c r="G38" s="145"/>
      <c r="H38" s="145"/>
      <c r="I38" s="145"/>
      <c r="J38" s="145"/>
    </row>
    <row r="39" spans="2:22" ht="39" customHeight="1" x14ac:dyDescent="0.35">
      <c r="B39" s="124" t="s">
        <v>183</v>
      </c>
      <c r="C39" s="124"/>
      <c r="D39" s="124"/>
      <c r="E39" s="124"/>
      <c r="F39" s="124"/>
      <c r="G39" s="124" t="s">
        <v>55</v>
      </c>
      <c r="H39" s="124"/>
      <c r="I39" s="124"/>
      <c r="J39" s="124"/>
    </row>
    <row r="40" spans="2:22" ht="50" customHeight="1" x14ac:dyDescent="0.35">
      <c r="B40" s="146" t="s">
        <v>100</v>
      </c>
      <c r="C40" s="146"/>
      <c r="D40" s="146"/>
      <c r="E40" s="146"/>
      <c r="F40" s="146"/>
      <c r="G40" s="146" t="s">
        <v>57</v>
      </c>
      <c r="H40" s="146"/>
      <c r="I40" s="146"/>
      <c r="J40" s="146"/>
      <c r="S40" s="114">
        <v>128</v>
      </c>
    </row>
    <row r="41" spans="2:22" x14ac:dyDescent="0.35">
      <c r="B41" s="86"/>
      <c r="C41" s="86"/>
      <c r="D41" s="86"/>
      <c r="E41" s="86"/>
      <c r="F41" s="86"/>
    </row>
    <row r="42" spans="2:22" x14ac:dyDescent="0.35">
      <c r="B42" s="64" t="s">
        <v>185</v>
      </c>
      <c r="G42" s="65" t="s">
        <v>36</v>
      </c>
      <c r="H42" s="65" t="s">
        <v>37</v>
      </c>
      <c r="I42" s="120" t="s">
        <v>38</v>
      </c>
      <c r="J42" s="121"/>
      <c r="L42" s="15" t="s">
        <v>39</v>
      </c>
    </row>
    <row r="43" spans="2:22" ht="51" customHeight="1" x14ac:dyDescent="0.35">
      <c r="B43" s="128" t="s">
        <v>186</v>
      </c>
      <c r="C43" s="128"/>
      <c r="D43" s="128"/>
      <c r="E43" s="128"/>
      <c r="F43" s="128"/>
      <c r="G43" s="57" t="s">
        <v>276</v>
      </c>
      <c r="H43" s="57"/>
      <c r="I43" s="118" t="s">
        <v>305</v>
      </c>
      <c r="J43" s="119"/>
      <c r="L43" s="14" t="str">
        <f>CONCATENATE("(",LEN(I43),")")</f>
        <v>(124)</v>
      </c>
      <c r="M43" s="51" t="str">
        <f>IF(COUNTA(G43:H43)&lt;&gt;1,CONCATENATE("(Si/No) Marcar con 'X' solo uno de los campos.",CHAR(10),"(Explicación) Longitud máxima de ",Explicacion_LongMaximo2," caracteres"),IF(AND(UPPER(H43)="X",LEN(I43)=0),CONCATENATE("(*) Completar la celda de Explicación.",CHAR(10),"Longitud máxima de ",Explicacion_LongMaximo2," caracteres"),""))</f>
        <v/>
      </c>
      <c r="S43" s="114">
        <v>71</v>
      </c>
      <c r="V43" s="23">
        <f>IF(OR(AND(G43="", H43&lt;&gt;"", I43&lt;&gt;""), AND(G43&lt;&gt;"", H43="")), 0, 1)</f>
        <v>0</v>
      </c>
    </row>
    <row r="45" spans="2:22" x14ac:dyDescent="0.35">
      <c r="B45" s="64" t="s">
        <v>187</v>
      </c>
      <c r="G45" s="65" t="s">
        <v>36</v>
      </c>
      <c r="H45" s="65" t="s">
        <v>37</v>
      </c>
      <c r="I45" s="120" t="s">
        <v>38</v>
      </c>
      <c r="J45" s="121"/>
      <c r="L45" s="15" t="s">
        <v>39</v>
      </c>
    </row>
    <row r="46" spans="2:22" ht="51" customHeight="1" x14ac:dyDescent="0.35">
      <c r="B46" s="128" t="s">
        <v>188</v>
      </c>
      <c r="C46" s="128"/>
      <c r="D46" s="128"/>
      <c r="E46" s="128"/>
      <c r="F46" s="128"/>
      <c r="G46" s="57" t="s">
        <v>276</v>
      </c>
      <c r="H46" s="57"/>
      <c r="I46" s="118" t="s">
        <v>306</v>
      </c>
      <c r="J46" s="119"/>
      <c r="L46" s="14" t="str">
        <f>CONCATENATE("(",LEN(I46),")")</f>
        <v>(45)</v>
      </c>
      <c r="M46" s="51" t="str">
        <f>IF(COUNTA(G46:H46)&lt;&gt;1,CONCATENATE("(Si/No) Marcar con 'X' solo uno de los campos.",CHAR(10),"(Explicación) Longitud máxima de ",Explicacion_LongMaximo2," caracteres"),IF(AND(UPPER(H46)="X",LEN(I46)=0),CONCATENATE("(*) Completar la celda de Explicación.",CHAR(10),"Longitud máxima de ",Explicacion_LongMaximo2," caracteres"),""))</f>
        <v/>
      </c>
      <c r="S46" s="114">
        <v>72</v>
      </c>
      <c r="V46" s="23">
        <f>IF(OR(AND(G46="", H46&lt;&gt;"", I46&lt;&gt;""), AND(G46&lt;&gt;"", H46="")), 0, 1)</f>
        <v>0</v>
      </c>
    </row>
    <row r="48" spans="2:22" ht="71.25" customHeight="1" x14ac:dyDescent="0.35">
      <c r="B48" s="123" t="s">
        <v>189</v>
      </c>
      <c r="C48" s="123"/>
      <c r="D48" s="123"/>
      <c r="E48" s="123"/>
      <c r="F48" s="123"/>
      <c r="G48" s="123"/>
      <c r="H48" s="123"/>
      <c r="I48" s="123"/>
      <c r="J48" s="123"/>
      <c r="M48" s="101"/>
    </row>
    <row r="49" spans="2:20" x14ac:dyDescent="0.35">
      <c r="B49" s="139" t="s">
        <v>190</v>
      </c>
      <c r="C49" s="139"/>
      <c r="D49" s="139"/>
      <c r="E49" s="138" t="s">
        <v>69</v>
      </c>
      <c r="F49" s="138"/>
      <c r="G49" s="138" t="s">
        <v>191</v>
      </c>
      <c r="H49" s="138"/>
      <c r="I49" s="138" t="s">
        <v>192</v>
      </c>
      <c r="J49" s="138"/>
      <c r="L49" s="15"/>
      <c r="M49" s="101"/>
    </row>
    <row r="50" spans="2:20" ht="15" customHeight="1" x14ac:dyDescent="0.35">
      <c r="B50" s="140" t="s">
        <v>69</v>
      </c>
      <c r="C50" s="141"/>
      <c r="D50" s="142"/>
      <c r="E50" s="137">
        <v>2025</v>
      </c>
      <c r="F50" s="137"/>
      <c r="G50" s="137">
        <v>2024</v>
      </c>
      <c r="H50" s="137"/>
      <c r="I50" s="129">
        <v>2023</v>
      </c>
      <c r="J50" s="129"/>
      <c r="L50" s="15"/>
      <c r="M50" s="102"/>
      <c r="S50" s="114">
        <v>129</v>
      </c>
      <c r="T50" s="114"/>
    </row>
    <row r="51" spans="2:20" ht="30" customHeight="1" x14ac:dyDescent="0.35">
      <c r="B51" s="140" t="s">
        <v>193</v>
      </c>
      <c r="C51" s="141"/>
      <c r="D51" s="142"/>
      <c r="E51" s="136">
        <v>3357</v>
      </c>
      <c r="F51" s="136"/>
      <c r="G51" s="136">
        <v>3683</v>
      </c>
      <c r="H51" s="136"/>
      <c r="I51" s="134">
        <v>3724</v>
      </c>
      <c r="J51" s="134"/>
      <c r="L51" s="14"/>
      <c r="M51" s="102"/>
      <c r="S51" s="114">
        <v>130</v>
      </c>
      <c r="T51" s="114"/>
    </row>
    <row r="52" spans="2:20" ht="38.25" customHeight="1" x14ac:dyDescent="0.35">
      <c r="B52" s="140" t="s">
        <v>194</v>
      </c>
      <c r="C52" s="141"/>
      <c r="D52" s="142"/>
      <c r="E52" s="136">
        <v>8084343</v>
      </c>
      <c r="F52" s="136"/>
      <c r="G52" s="136">
        <v>7380732</v>
      </c>
      <c r="H52" s="136"/>
      <c r="I52" s="134">
        <v>7462562</v>
      </c>
      <c r="J52" s="134"/>
      <c r="L52" s="14"/>
      <c r="M52" s="102"/>
      <c r="S52" s="114">
        <v>131</v>
      </c>
      <c r="T52" s="114"/>
    </row>
    <row r="53" spans="2:20" ht="30" customHeight="1" x14ac:dyDescent="0.35">
      <c r="B53" s="140" t="s">
        <v>195</v>
      </c>
      <c r="C53" s="141"/>
      <c r="D53" s="142"/>
      <c r="E53" s="136">
        <v>0</v>
      </c>
      <c r="F53" s="136"/>
      <c r="G53" s="136">
        <v>0</v>
      </c>
      <c r="H53" s="136"/>
      <c r="I53" s="134">
        <v>0</v>
      </c>
      <c r="J53" s="134"/>
      <c r="L53" s="14"/>
      <c r="M53" s="102"/>
      <c r="S53" s="114">
        <v>132</v>
      </c>
      <c r="T53" s="114"/>
    </row>
    <row r="54" spans="2:20" ht="30" customHeight="1" x14ac:dyDescent="0.35">
      <c r="B54" s="140" t="s">
        <v>196</v>
      </c>
      <c r="C54" s="141"/>
      <c r="D54" s="142"/>
      <c r="E54" s="136">
        <v>10</v>
      </c>
      <c r="F54" s="136"/>
      <c r="G54" s="136">
        <v>6</v>
      </c>
      <c r="H54" s="136"/>
      <c r="I54" s="134">
        <v>5</v>
      </c>
      <c r="J54" s="134"/>
      <c r="L54" s="14"/>
      <c r="M54" s="102"/>
      <c r="S54" s="114">
        <v>133</v>
      </c>
      <c r="T54" s="114"/>
    </row>
    <row r="55" spans="2:20" ht="30" customHeight="1" x14ac:dyDescent="0.35">
      <c r="B55" s="140" t="s">
        <v>197</v>
      </c>
      <c r="C55" s="141"/>
      <c r="D55" s="142"/>
      <c r="E55" s="136">
        <v>0</v>
      </c>
      <c r="F55" s="136"/>
      <c r="G55" s="136">
        <v>0</v>
      </c>
      <c r="H55" s="136"/>
      <c r="I55" s="134">
        <v>0</v>
      </c>
      <c r="J55" s="134"/>
      <c r="L55" s="14"/>
      <c r="M55" s="102"/>
      <c r="S55" s="23">
        <v>134</v>
      </c>
    </row>
    <row r="56" spans="2:20" x14ac:dyDescent="0.35">
      <c r="M56" s="101"/>
    </row>
    <row r="57" spans="2:20" x14ac:dyDescent="0.35">
      <c r="B57" s="139" t="s">
        <v>190</v>
      </c>
      <c r="C57" s="139"/>
      <c r="D57" s="139"/>
      <c r="E57" s="138" t="s">
        <v>69</v>
      </c>
      <c r="F57" s="138"/>
      <c r="G57" s="138" t="s">
        <v>191</v>
      </c>
      <c r="H57" s="138"/>
      <c r="I57" s="138" t="s">
        <v>192</v>
      </c>
      <c r="J57" s="138"/>
      <c r="L57" s="15"/>
      <c r="M57" s="101"/>
    </row>
    <row r="58" spans="2:20" ht="15" customHeight="1" x14ac:dyDescent="0.35">
      <c r="B58" s="140" t="s">
        <v>69</v>
      </c>
      <c r="C58" s="141"/>
      <c r="D58" s="142"/>
      <c r="E58" s="137">
        <v>2025</v>
      </c>
      <c r="F58" s="137"/>
      <c r="G58" s="137">
        <v>2024</v>
      </c>
      <c r="H58" s="137"/>
      <c r="I58" s="135">
        <v>2023</v>
      </c>
      <c r="J58" s="135"/>
      <c r="L58" s="15"/>
      <c r="M58" s="102"/>
      <c r="S58" s="114">
        <v>135</v>
      </c>
      <c r="T58" s="114"/>
    </row>
    <row r="59" spans="2:20" ht="30" customHeight="1" x14ac:dyDescent="0.35">
      <c r="B59" s="140" t="s">
        <v>198</v>
      </c>
      <c r="C59" s="141"/>
      <c r="D59" s="142"/>
      <c r="E59" s="162">
        <v>23860</v>
      </c>
      <c r="F59" s="137"/>
      <c r="G59" s="162">
        <v>23860</v>
      </c>
      <c r="H59" s="137"/>
      <c r="I59" s="133">
        <v>24971</v>
      </c>
      <c r="J59" s="129"/>
      <c r="L59" s="14"/>
      <c r="M59" s="102"/>
      <c r="S59" s="114">
        <v>136</v>
      </c>
      <c r="T59" s="114"/>
    </row>
    <row r="60" spans="2:20" ht="36.75" customHeight="1" x14ac:dyDescent="0.35">
      <c r="B60" s="140" t="s">
        <v>199</v>
      </c>
      <c r="C60" s="141"/>
      <c r="D60" s="142"/>
      <c r="E60" s="137"/>
      <c r="F60" s="137"/>
      <c r="G60" s="137"/>
      <c r="H60" s="137"/>
      <c r="I60" s="129"/>
      <c r="J60" s="129"/>
      <c r="L60" s="14"/>
      <c r="M60" s="102"/>
      <c r="S60" s="114">
        <v>137</v>
      </c>
      <c r="T60" s="114"/>
    </row>
    <row r="61" spans="2:20" ht="30" customHeight="1" x14ac:dyDescent="0.35">
      <c r="B61" s="140" t="s">
        <v>200</v>
      </c>
      <c r="C61" s="141"/>
      <c r="D61" s="142"/>
      <c r="E61" s="137">
        <v>0</v>
      </c>
      <c r="F61" s="137"/>
      <c r="G61" s="137">
        <v>0</v>
      </c>
      <c r="H61" s="137"/>
      <c r="I61" s="129">
        <v>1</v>
      </c>
      <c r="J61" s="129"/>
      <c r="L61" s="14"/>
      <c r="M61" s="102"/>
      <c r="S61" s="114">
        <v>138</v>
      </c>
      <c r="T61" s="114"/>
    </row>
    <row r="62" spans="2:20" ht="30" customHeight="1" x14ac:dyDescent="0.35">
      <c r="B62" s="140" t="s">
        <v>201</v>
      </c>
      <c r="C62" s="141"/>
      <c r="D62" s="142"/>
      <c r="E62" s="137">
        <v>0</v>
      </c>
      <c r="F62" s="137"/>
      <c r="G62" s="137">
        <v>0</v>
      </c>
      <c r="H62" s="137"/>
      <c r="I62" s="129">
        <v>3</v>
      </c>
      <c r="J62" s="129"/>
      <c r="L62" s="14"/>
      <c r="M62" s="102"/>
      <c r="S62" s="114">
        <v>150</v>
      </c>
      <c r="T62" s="114"/>
    </row>
    <row r="63" spans="2:20" ht="30" customHeight="1" x14ac:dyDescent="0.35">
      <c r="B63" s="140" t="s">
        <v>202</v>
      </c>
      <c r="C63" s="141"/>
      <c r="D63" s="142"/>
      <c r="E63" s="137">
        <v>0</v>
      </c>
      <c r="F63" s="137"/>
      <c r="G63" s="137">
        <v>0</v>
      </c>
      <c r="H63" s="137"/>
      <c r="I63" s="129">
        <v>0</v>
      </c>
      <c r="J63" s="129"/>
      <c r="L63" s="14"/>
      <c r="M63" s="87"/>
      <c r="S63" s="114">
        <v>151</v>
      </c>
      <c r="T63" s="114"/>
    </row>
    <row r="64" spans="2:20" ht="90" customHeight="1" x14ac:dyDescent="0.35">
      <c r="B64" s="132" t="s">
        <v>203</v>
      </c>
      <c r="C64" s="132"/>
      <c r="D64" s="132"/>
      <c r="E64" s="132"/>
      <c r="F64" s="132"/>
      <c r="G64" s="132"/>
      <c r="H64" s="132"/>
      <c r="I64" s="132"/>
      <c r="J64" s="132"/>
    </row>
    <row r="65" spans="2:22" ht="27" customHeight="1" x14ac:dyDescent="0.35">
      <c r="B65" s="132" t="s">
        <v>204</v>
      </c>
      <c r="C65" s="132"/>
      <c r="D65" s="132"/>
      <c r="E65" s="132"/>
      <c r="F65" s="132"/>
      <c r="G65" s="132"/>
      <c r="H65" s="132"/>
      <c r="I65" s="132"/>
      <c r="J65" s="132"/>
    </row>
    <row r="66" spans="2:22" x14ac:dyDescent="0.35">
      <c r="B66" s="132" t="s">
        <v>205</v>
      </c>
      <c r="C66" s="132"/>
      <c r="D66" s="132"/>
      <c r="E66" s="132"/>
      <c r="F66" s="132"/>
      <c r="G66" s="132"/>
      <c r="H66" s="132"/>
      <c r="I66" s="132"/>
      <c r="J66" s="132"/>
    </row>
    <row r="68" spans="2:22" x14ac:dyDescent="0.35">
      <c r="B68" s="64" t="s">
        <v>206</v>
      </c>
      <c r="G68" s="65" t="s">
        <v>36</v>
      </c>
      <c r="H68" s="65" t="s">
        <v>37</v>
      </c>
      <c r="I68" s="120" t="s">
        <v>38</v>
      </c>
      <c r="J68" s="121"/>
      <c r="L68" s="15" t="s">
        <v>39</v>
      </c>
    </row>
    <row r="69" spans="2:22" ht="26.25" customHeight="1" x14ac:dyDescent="0.35">
      <c r="B69" s="128" t="s">
        <v>207</v>
      </c>
      <c r="C69" s="128"/>
      <c r="D69" s="128"/>
      <c r="E69" s="128"/>
      <c r="F69" s="128"/>
      <c r="G69" s="57" t="s">
        <v>276</v>
      </c>
      <c r="H69" s="57"/>
      <c r="I69" s="118" t="s">
        <v>307</v>
      </c>
      <c r="J69" s="119"/>
      <c r="L69" s="14" t="str">
        <f>CONCATENATE("(",LEN(I69),")")</f>
        <v>(1576)</v>
      </c>
      <c r="M69" s="51" t="str">
        <f>IF(COUNTA(G69:H69)&lt;&gt;1,CONCATENATE("(Si/No) Marcar con 'X' solo uno de los campos.",CHAR(10),"(Explicación) Longitud máxima de ",Explicacion_LongMaximo2," caracteres"),IF(AND(UPPER(H69)="X",LEN(I69)=0),CONCATENATE("(*) Completar la celda de Explicación.",CHAR(10),"Longitud máxima de ",Explicacion_LongMaximo2," caracteres"),""))</f>
        <v/>
      </c>
      <c r="S69" s="114">
        <v>73</v>
      </c>
      <c r="V69" s="23">
        <f>IF(OR(AND(G69="", H69&lt;&gt;"", I69&lt;&gt;""), AND(G69&lt;&gt;"", H69="")), 0, 1)</f>
        <v>0</v>
      </c>
    </row>
    <row r="70" spans="2:22" x14ac:dyDescent="0.35">
      <c r="B70" s="66"/>
    </row>
    <row r="71" spans="2:22" ht="48.75" customHeight="1" x14ac:dyDescent="0.35">
      <c r="B71" s="123" t="s">
        <v>208</v>
      </c>
      <c r="C71" s="123"/>
      <c r="D71" s="123"/>
      <c r="E71" s="123"/>
      <c r="F71" s="123"/>
      <c r="G71" s="123"/>
      <c r="H71" s="123"/>
      <c r="I71" s="123"/>
      <c r="J71" s="123"/>
    </row>
    <row r="72" spans="2:22" x14ac:dyDescent="0.35">
      <c r="B72" s="69"/>
      <c r="G72" s="65" t="s">
        <v>36</v>
      </c>
      <c r="H72" s="65" t="s">
        <v>37</v>
      </c>
      <c r="I72" s="120" t="s">
        <v>38</v>
      </c>
      <c r="J72" s="121"/>
      <c r="L72" s="15" t="s">
        <v>39</v>
      </c>
    </row>
    <row r="73" spans="2:22" ht="30" customHeight="1" x14ac:dyDescent="0.35">
      <c r="B73" s="128" t="s">
        <v>209</v>
      </c>
      <c r="C73" s="128"/>
      <c r="D73" s="128"/>
      <c r="E73" s="128"/>
      <c r="F73" s="128"/>
      <c r="G73" s="57"/>
      <c r="H73" s="57" t="s">
        <v>276</v>
      </c>
      <c r="I73" s="130" t="s">
        <v>308</v>
      </c>
      <c r="J73" s="131"/>
      <c r="L73" s="14" t="str">
        <f>CONCATENATE("(",LEN(I73),")")</f>
        <v>(1268)</v>
      </c>
      <c r="M73" s="51" t="str">
        <f>IF(COUNTA(G73:H73)&lt;&gt;1,CONCATENATE("(Si/No) Marcar con 'X' solo uno de los campos.",CHAR(10),"(Explicación) Longitud máxima de ",Explicacion_LongMaximo2," caracteres"),IF(AND(UPPER(H73)="X",LEN(I73)=0),CONCATENATE("(*) Completar la celda de Explicación.",CHAR(10),"Longitud máxima de ",Explicacion_LongMaximo2," caracteres"),""))</f>
        <v/>
      </c>
      <c r="S73" s="114">
        <v>139</v>
      </c>
      <c r="V73" s="25"/>
    </row>
    <row r="75" spans="2:22" ht="40.5" customHeight="1" x14ac:dyDescent="0.35">
      <c r="B75" s="123" t="s">
        <v>210</v>
      </c>
      <c r="C75" s="123"/>
      <c r="D75" s="123"/>
      <c r="E75" s="123"/>
      <c r="F75" s="123"/>
      <c r="G75" s="123"/>
      <c r="H75" s="123"/>
      <c r="I75" s="123"/>
      <c r="J75" s="123"/>
    </row>
    <row r="76" spans="2:22" ht="25.5" customHeight="1" x14ac:dyDescent="0.35">
      <c r="B76" s="124" t="s">
        <v>42</v>
      </c>
      <c r="C76" s="124"/>
      <c r="D76" s="124"/>
      <c r="E76" s="124"/>
      <c r="F76" s="124"/>
      <c r="G76" s="124" t="s">
        <v>43</v>
      </c>
      <c r="H76" s="124"/>
      <c r="I76" s="124" t="s">
        <v>44</v>
      </c>
      <c r="J76" s="124"/>
    </row>
    <row r="77" spans="2:22" ht="25" customHeight="1" x14ac:dyDescent="0.35">
      <c r="B77" s="125" t="s">
        <v>211</v>
      </c>
      <c r="C77" s="125"/>
      <c r="D77" s="125"/>
      <c r="E77" s="125"/>
      <c r="F77" s="125"/>
      <c r="G77" s="127">
        <v>43132</v>
      </c>
      <c r="H77" s="127"/>
      <c r="I77" s="126">
        <v>2018</v>
      </c>
      <c r="J77" s="126"/>
      <c r="M77" s="85"/>
      <c r="S77" s="114">
        <v>140</v>
      </c>
    </row>
    <row r="79" spans="2:22" x14ac:dyDescent="0.35">
      <c r="B79" s="64" t="s">
        <v>212</v>
      </c>
      <c r="G79" s="65" t="s">
        <v>36</v>
      </c>
      <c r="H79" s="65" t="s">
        <v>37</v>
      </c>
      <c r="I79" s="120" t="s">
        <v>38</v>
      </c>
      <c r="J79" s="121"/>
      <c r="L79" s="15" t="s">
        <v>39</v>
      </c>
    </row>
    <row r="80" spans="2:22" ht="33.75" customHeight="1" x14ac:dyDescent="0.35">
      <c r="B80" s="128" t="s">
        <v>213</v>
      </c>
      <c r="C80" s="128"/>
      <c r="D80" s="128"/>
      <c r="E80" s="128"/>
      <c r="F80" s="128"/>
      <c r="G80" s="57"/>
      <c r="H80" s="57" t="s">
        <v>276</v>
      </c>
      <c r="I80" s="118" t="s">
        <v>311</v>
      </c>
      <c r="J80" s="119"/>
      <c r="L80" s="14" t="str">
        <f>CONCATENATE("(",LEN(I80),")")</f>
        <v>(996)</v>
      </c>
      <c r="M80" s="51" t="str">
        <f>IF(COUNTA(G80:H80)&lt;&gt;1,CONCATENATE("(Si/No) Marcar con 'X' solo uno de los campos.",CHAR(10),"(Explicación) Longitud máxima de ",Explicacion_LongMaximo2," caracteres"),IF(AND(UPPER(H80)="X",LEN(I80)=0),CONCATENATE("(*) Completar la celda de Explicación.",CHAR(10),"Longitud máxima de ",Explicacion_LongMaximo2," caracteres"),""))</f>
        <v/>
      </c>
      <c r="S80" s="114">
        <v>74</v>
      </c>
      <c r="V80" s="23">
        <f>IF(OR(AND(G80="", H80&lt;&gt;"", I80&lt;&gt;""), AND(G80&lt;&gt;"", H80="")), 0, 1)</f>
        <v>0</v>
      </c>
    </row>
    <row r="81" spans="2:22" x14ac:dyDescent="0.35">
      <c r="B81" s="66"/>
    </row>
    <row r="82" spans="2:22" ht="48.75" customHeight="1" x14ac:dyDescent="0.35">
      <c r="B82" s="123" t="s">
        <v>214</v>
      </c>
      <c r="C82" s="123"/>
      <c r="D82" s="123"/>
      <c r="E82" s="123"/>
      <c r="F82" s="123"/>
      <c r="G82" s="123"/>
      <c r="H82" s="123"/>
      <c r="I82" s="123"/>
      <c r="J82" s="123"/>
    </row>
    <row r="83" spans="2:22" ht="15" customHeight="1" x14ac:dyDescent="0.35">
      <c r="B83" s="124" t="s">
        <v>42</v>
      </c>
      <c r="C83" s="124"/>
      <c r="D83" s="124"/>
      <c r="E83" s="124"/>
      <c r="F83" s="124"/>
      <c r="G83" s="124"/>
      <c r="H83" s="124"/>
      <c r="I83" s="124"/>
      <c r="J83" s="124"/>
    </row>
    <row r="84" spans="2:22" ht="25" customHeight="1" x14ac:dyDescent="0.35">
      <c r="B84" s="125" t="s">
        <v>100</v>
      </c>
      <c r="C84" s="125"/>
      <c r="D84" s="125"/>
      <c r="E84" s="125"/>
      <c r="F84" s="125"/>
      <c r="G84" s="125"/>
      <c r="H84" s="125"/>
      <c r="I84" s="125"/>
      <c r="J84" s="125"/>
      <c r="M84" s="51"/>
      <c r="S84" s="114">
        <v>141</v>
      </c>
    </row>
    <row r="85" spans="2:22" x14ac:dyDescent="0.35">
      <c r="B85" s="76"/>
      <c r="C85" s="76"/>
      <c r="D85" s="76"/>
      <c r="E85" s="76"/>
      <c r="F85" s="76"/>
      <c r="G85" s="76"/>
      <c r="H85" s="76"/>
      <c r="I85" s="76"/>
      <c r="J85" s="76"/>
    </row>
    <row r="86" spans="2:22" ht="48.75" customHeight="1" x14ac:dyDescent="0.35">
      <c r="B86" s="123" t="s">
        <v>215</v>
      </c>
      <c r="C86" s="123"/>
      <c r="D86" s="123"/>
      <c r="E86" s="123"/>
      <c r="F86" s="123"/>
      <c r="G86" s="123"/>
      <c r="H86" s="123"/>
      <c r="I86" s="123"/>
      <c r="J86" s="123"/>
    </row>
    <row r="87" spans="2:22" ht="26.25" customHeight="1" x14ac:dyDescent="0.35">
      <c r="B87" s="64"/>
      <c r="G87" s="65" t="s">
        <v>36</v>
      </c>
      <c r="H87" s="65" t="s">
        <v>37</v>
      </c>
      <c r="I87" s="120" t="s">
        <v>38</v>
      </c>
      <c r="J87" s="121"/>
      <c r="L87" s="15" t="s">
        <v>39</v>
      </c>
    </row>
    <row r="88" spans="2:22" ht="26.25" customHeight="1" x14ac:dyDescent="0.35">
      <c r="B88" s="122" t="s">
        <v>216</v>
      </c>
      <c r="C88" s="122"/>
      <c r="D88" s="122"/>
      <c r="E88" s="122"/>
      <c r="F88" s="122"/>
      <c r="G88" s="57"/>
      <c r="H88" s="57" t="s">
        <v>276</v>
      </c>
      <c r="I88" s="118" t="s">
        <v>100</v>
      </c>
      <c r="J88" s="119"/>
      <c r="L88" s="14" t="str">
        <f>CONCATENATE("(",LEN(I88),")")</f>
        <v>(9)</v>
      </c>
      <c r="M88" s="51" t="str">
        <f>IF(COUNTA(G88:H88)&lt;&gt;1,CONCATENATE("(Si/No) Marcar con 'X' solo uno de los campos.",CHAR(10),"(Explicación) Longitud máxima de ",Explicacion_LongMaximo2," caracteres"),IF(AND(UPPER(H88)="X",LEN(I88)=0),CONCATENATE("(*) Completar la celda de Explicación.",CHAR(10),"Longitud máxima de ",Explicacion_LongMaximo2," caracteres"),""))</f>
        <v/>
      </c>
      <c r="S88" s="114">
        <v>142</v>
      </c>
      <c r="V88" s="25"/>
    </row>
    <row r="90" spans="2:22" ht="26.25" customHeight="1" x14ac:dyDescent="0.35">
      <c r="B90" s="64" t="s">
        <v>217</v>
      </c>
      <c r="G90" s="65" t="s">
        <v>36</v>
      </c>
      <c r="H90" s="65" t="s">
        <v>37</v>
      </c>
      <c r="I90" s="120" t="s">
        <v>38</v>
      </c>
      <c r="J90" s="121"/>
      <c r="L90" s="15" t="s">
        <v>39</v>
      </c>
    </row>
    <row r="91" spans="2:22" ht="45.75" customHeight="1" x14ac:dyDescent="0.35">
      <c r="B91" s="122" t="s">
        <v>218</v>
      </c>
      <c r="C91" s="122"/>
      <c r="D91" s="122"/>
      <c r="E91" s="122"/>
      <c r="F91" s="122"/>
      <c r="G91" s="57" t="s">
        <v>276</v>
      </c>
      <c r="H91" s="57"/>
      <c r="I91" s="118" t="s">
        <v>309</v>
      </c>
      <c r="J91" s="119"/>
      <c r="L91" s="14" t="str">
        <f>CONCATENATE("(",LEN(I91),")")</f>
        <v>(103)</v>
      </c>
      <c r="M91" s="51" t="str">
        <f>IF(COUNTA(G91:H91)&lt;&gt;1,CONCATENATE("(Si/No) Marcar con 'X' solo uno de los campos.",CHAR(10),"(Explicación) Longitud máxima de ",Explicacion_LongMaximo2," caracteres"),IF(AND(UPPER(H91)="X",LEN(I91)=0),CONCATENATE("(*) Completar la celda de Explicación.",CHAR(10),"Longitud máxima de ",Explicacion_LongMaximo2," caracteres"),""))</f>
        <v/>
      </c>
      <c r="S91" s="114">
        <v>149</v>
      </c>
      <c r="V91" s="23">
        <f>IF(OR(AND(G91="", H91&lt;&gt;"", I91&lt;&gt;""), AND(G91&lt;&gt;"", H91="")), 0, 1)</f>
        <v>0</v>
      </c>
    </row>
    <row r="92" spans="2:22" ht="25.5" customHeight="1" x14ac:dyDescent="0.35">
      <c r="B92" s="132" t="s">
        <v>219</v>
      </c>
      <c r="C92" s="132"/>
      <c r="D92" s="132"/>
      <c r="E92" s="132"/>
      <c r="F92" s="132"/>
      <c r="G92" s="132"/>
      <c r="H92" s="132"/>
      <c r="I92" s="132"/>
      <c r="J92" s="132"/>
    </row>
    <row r="93" spans="2:22" x14ac:dyDescent="0.35">
      <c r="B93" s="73"/>
      <c r="C93" s="73"/>
      <c r="D93" s="73"/>
      <c r="E93" s="73"/>
      <c r="F93" s="73"/>
      <c r="G93" s="73"/>
      <c r="H93" s="73"/>
      <c r="I93" s="73"/>
      <c r="J93" s="73"/>
    </row>
    <row r="94" spans="2:22" ht="38.25" customHeight="1" x14ac:dyDescent="0.35">
      <c r="B94" s="123" t="s">
        <v>220</v>
      </c>
      <c r="C94" s="123"/>
      <c r="D94" s="123"/>
      <c r="E94" s="123"/>
      <c r="F94" s="123"/>
      <c r="G94" s="123"/>
      <c r="H94" s="123"/>
      <c r="I94" s="123"/>
      <c r="J94" s="123"/>
    </row>
    <row r="95" spans="2:22" x14ac:dyDescent="0.35">
      <c r="B95" s="124" t="s">
        <v>42</v>
      </c>
      <c r="C95" s="124"/>
      <c r="D95" s="124"/>
      <c r="E95" s="124"/>
      <c r="F95" s="124"/>
      <c r="G95" s="124"/>
      <c r="H95" s="124"/>
      <c r="I95" s="124"/>
      <c r="J95" s="124"/>
    </row>
    <row r="96" spans="2:22" ht="50" customHeight="1" x14ac:dyDescent="0.35">
      <c r="B96" s="125" t="s">
        <v>310</v>
      </c>
      <c r="C96" s="125"/>
      <c r="D96" s="125"/>
      <c r="E96" s="125"/>
      <c r="F96" s="125"/>
      <c r="G96" s="125"/>
      <c r="H96" s="125"/>
      <c r="I96" s="125"/>
      <c r="J96" s="125"/>
      <c r="M96" s="51"/>
      <c r="S96" s="114">
        <v>143</v>
      </c>
    </row>
  </sheetData>
  <sheetProtection algorithmName="SHA-512" hashValue="BTIeeqBrlACLxflIypgJrKaLbr/l+u/fREaHBU2qRZgalxP7/jXJfq9CaW5d1p+/oBkqMeN6SYBvyiOM8WTJ1w==" saltValue="uYmqR7tq2Vr0jjddlpH87g==" spinCount="100000" sheet="1" objects="1" scenarios="1" formatCells="0"/>
  <mergeCells count="150">
    <mergeCell ref="B58:D58"/>
    <mergeCell ref="B59:D59"/>
    <mergeCell ref="B60:D60"/>
    <mergeCell ref="B61:D61"/>
    <mergeCell ref="B62:D62"/>
    <mergeCell ref="B63:D63"/>
    <mergeCell ref="G59:H59"/>
    <mergeCell ref="G60:H60"/>
    <mergeCell ref="G61:H61"/>
    <mergeCell ref="G62:H62"/>
    <mergeCell ref="G63:H63"/>
    <mergeCell ref="E58:F58"/>
    <mergeCell ref="E59:F59"/>
    <mergeCell ref="E60:F60"/>
    <mergeCell ref="E61:F61"/>
    <mergeCell ref="E62:F62"/>
    <mergeCell ref="E63:F63"/>
    <mergeCell ref="I11:J11"/>
    <mergeCell ref="B13:J13"/>
    <mergeCell ref="I9:J9"/>
    <mergeCell ref="B10:F10"/>
    <mergeCell ref="I10:J10"/>
    <mergeCell ref="I5:J5"/>
    <mergeCell ref="B6:F6"/>
    <mergeCell ref="I6:J6"/>
    <mergeCell ref="B8:J8"/>
    <mergeCell ref="G15:H15"/>
    <mergeCell ref="G16:H16"/>
    <mergeCell ref="G18:H18"/>
    <mergeCell ref="G19:H19"/>
    <mergeCell ref="G17:H17"/>
    <mergeCell ref="G20:H20"/>
    <mergeCell ref="G21:H21"/>
    <mergeCell ref="G22:H22"/>
    <mergeCell ref="B11:F11"/>
    <mergeCell ref="B27:C27"/>
    <mergeCell ref="D27:G27"/>
    <mergeCell ref="H27:J27"/>
    <mergeCell ref="B16:D16"/>
    <mergeCell ref="B17:D17"/>
    <mergeCell ref="B22:D22"/>
    <mergeCell ref="B30:C30"/>
    <mergeCell ref="D30:G30"/>
    <mergeCell ref="H30:J30"/>
    <mergeCell ref="B28:C28"/>
    <mergeCell ref="B29:C29"/>
    <mergeCell ref="D29:G29"/>
    <mergeCell ref="D28:G28"/>
    <mergeCell ref="H29:J29"/>
    <mergeCell ref="H28:J28"/>
    <mergeCell ref="B21:D21"/>
    <mergeCell ref="B19:D19"/>
    <mergeCell ref="B23:J23"/>
    <mergeCell ref="B26:J26"/>
    <mergeCell ref="B20:D20"/>
    <mergeCell ref="B18:D18"/>
    <mergeCell ref="B24:J24"/>
    <mergeCell ref="I42:J42"/>
    <mergeCell ref="B43:F43"/>
    <mergeCell ref="I43:J43"/>
    <mergeCell ref="I45:J45"/>
    <mergeCell ref="B46:F46"/>
    <mergeCell ref="I46:J46"/>
    <mergeCell ref="I32:J32"/>
    <mergeCell ref="B33:F33"/>
    <mergeCell ref="I33:J33"/>
    <mergeCell ref="B35:J35"/>
    <mergeCell ref="B36:F36"/>
    <mergeCell ref="B37:F37"/>
    <mergeCell ref="G36:J36"/>
    <mergeCell ref="G37:J37"/>
    <mergeCell ref="B38:J38"/>
    <mergeCell ref="B39:F39"/>
    <mergeCell ref="G39:J39"/>
    <mergeCell ref="B40:F40"/>
    <mergeCell ref="G40:J40"/>
    <mergeCell ref="B48:J48"/>
    <mergeCell ref="I49:J49"/>
    <mergeCell ref="I55:J55"/>
    <mergeCell ref="I54:J54"/>
    <mergeCell ref="I57:J57"/>
    <mergeCell ref="I50:J50"/>
    <mergeCell ref="G50:H50"/>
    <mergeCell ref="E50:F50"/>
    <mergeCell ref="G49:H49"/>
    <mergeCell ref="E49:F49"/>
    <mergeCell ref="B49:D49"/>
    <mergeCell ref="B51:D51"/>
    <mergeCell ref="B50:D50"/>
    <mergeCell ref="B52:D52"/>
    <mergeCell ref="B53:D53"/>
    <mergeCell ref="B54:D54"/>
    <mergeCell ref="B55:D55"/>
    <mergeCell ref="E51:F51"/>
    <mergeCell ref="B57:D57"/>
    <mergeCell ref="I59:J59"/>
    <mergeCell ref="I60:J60"/>
    <mergeCell ref="I53:J53"/>
    <mergeCell ref="I51:J51"/>
    <mergeCell ref="I52:J52"/>
    <mergeCell ref="I58:J58"/>
    <mergeCell ref="E52:F52"/>
    <mergeCell ref="E53:F53"/>
    <mergeCell ref="E54:F54"/>
    <mergeCell ref="G51:H51"/>
    <mergeCell ref="G52:H52"/>
    <mergeCell ref="G53:H53"/>
    <mergeCell ref="G54:H54"/>
    <mergeCell ref="G55:H55"/>
    <mergeCell ref="E55:F55"/>
    <mergeCell ref="G58:H58"/>
    <mergeCell ref="G57:H57"/>
    <mergeCell ref="E57:F57"/>
    <mergeCell ref="B95:J95"/>
    <mergeCell ref="B96:J96"/>
    <mergeCell ref="I79:J79"/>
    <mergeCell ref="B80:F80"/>
    <mergeCell ref="I80:J80"/>
    <mergeCell ref="I63:J63"/>
    <mergeCell ref="I61:J61"/>
    <mergeCell ref="I62:J62"/>
    <mergeCell ref="I68:J68"/>
    <mergeCell ref="B69:F69"/>
    <mergeCell ref="I69:J69"/>
    <mergeCell ref="B71:J71"/>
    <mergeCell ref="I72:J72"/>
    <mergeCell ref="B73:F73"/>
    <mergeCell ref="I73:J73"/>
    <mergeCell ref="B64:J64"/>
    <mergeCell ref="B65:J65"/>
    <mergeCell ref="B66:J66"/>
    <mergeCell ref="B75:J75"/>
    <mergeCell ref="B92:J92"/>
    <mergeCell ref="B94:J94"/>
    <mergeCell ref="B82:J82"/>
    <mergeCell ref="I87:J87"/>
    <mergeCell ref="B88:F88"/>
    <mergeCell ref="I88:J88"/>
    <mergeCell ref="I90:J90"/>
    <mergeCell ref="B91:F91"/>
    <mergeCell ref="I91:J91"/>
    <mergeCell ref="B86:J86"/>
    <mergeCell ref="B83:J83"/>
    <mergeCell ref="B84:J84"/>
    <mergeCell ref="G76:H76"/>
    <mergeCell ref="I76:J76"/>
    <mergeCell ref="I77:J77"/>
    <mergeCell ref="G77:H77"/>
    <mergeCell ref="B76:F76"/>
    <mergeCell ref="B77:F77"/>
  </mergeCells>
  <dataValidations xWindow="290" yWindow="612" count="7">
    <dataValidation type="custom" allowBlank="1" showInputMessage="1" showErrorMessage="1" error="Valor NO válido" prompt="Ingrese &quot;X&quot;" sqref="G6:H6 G10:H11 G33:H33 G43:H43 G46:H46 G69:H69 G73:H73 G80:H80 G88:H88 G91:H91 E16:E22 F16:F19 F21:F22" xr:uid="{00000000-0002-0000-0700-000000000000}">
      <formula1>COUNTIF(Respuesta_SINO,TRIM(CELL("contents")))=1</formula1>
    </dataValidation>
    <dataValidation type="decimal" allowBlank="1" showInputMessage="1" showErrorMessage="1" error="Valor NO Válido." prompt="Ingrese Número" sqref="H28:J29" xr:uid="{00000000-0002-0000-0700-000001000000}">
      <formula1>Decimal2_Minimo</formula1>
      <formula2>Decimal2_Maximo</formula2>
    </dataValidation>
    <dataValidation type="whole" allowBlank="1" showInputMessage="1" showErrorMessage="1" error="Valor NO Válido." prompt="Ingrese Número" sqref="D28:G29 E58:J63 J16:J22 E50:J55 I77:J77" xr:uid="{00000000-0002-0000-0700-000002000000}">
      <formula1>Entero_Minimo</formula1>
      <formula2>Entero_Maximo</formula2>
    </dataValidation>
    <dataValidation type="date" allowBlank="1" showInputMessage="1" showErrorMessage="1" error="Fecha No Valida" prompt="(dd/mm/yyyy)" sqref="I16:I22 G77:H77" xr:uid="{00000000-0002-0000-0700-000003000000}">
      <formula1>Fecha_Minimo</formula1>
      <formula2>Fecha_Maximo</formula2>
    </dataValidation>
    <dataValidation type="whole" allowBlank="1" showInputMessage="1" showErrorMessage="1" error="Valor NO Válido" prompt="Ingrese Número" sqref="E49 G49 I49:J49 E57 G57 I57:J57" xr:uid="{00000000-0002-0000-0700-000004000000}">
      <formula1>Entero_Minimo</formula1>
      <formula2>Entero_Maximo</formula2>
    </dataValidation>
    <dataValidation type="textLength" allowBlank="1" showErrorMessage="1" error="Cantidad de caracteres NO valido." sqref="I6:J6 I10:J11 I33:J33 I43:J43 I46:J46 I69:J69 I73:J73 I80:J80 I88:J88 I91:J91" xr:uid="{00000000-0002-0000-0700-000005000000}">
      <formula1>Explicacion_LongMinimo</formula1>
      <formula2>Explicacion_LongMaximo2</formula2>
    </dataValidation>
    <dataValidation type="textLength" allowBlank="1" showErrorMessage="1" error="Cantidad de caracteres NO válido." sqref="B84:J84 B96:J96 B77:F77 B37:K37 B40:J40 G16:H22" xr:uid="{00000000-0002-0000-0700-000006000000}">
      <formula1>Explicacion_LongMinimo</formula1>
      <formula2>Explicacion_LongMaximo</formula2>
    </dataValidation>
  </dataValidations>
  <hyperlinks>
    <hyperlink ref="M4" location="Principal!A1" display="Ir al Princimal" xr:uid="{00000000-0004-0000-0700-000000000000}"/>
  </hyperlinks>
  <pageMargins left="0.7" right="0.7" top="0.75" bottom="0.75" header="0.3" footer="0.3"/>
  <pageSetup orientation="portrait" r:id="rId1"/>
  <rowBreaks count="3" manualBreakCount="3">
    <brk id="25" max="16383" man="1"/>
    <brk id="47" max="9"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A1:Z23"/>
  <sheetViews>
    <sheetView zoomScale="90" zoomScaleNormal="90" zoomScaleSheetLayoutView="100" workbookViewId="0">
      <selection activeCell="K17" sqref="K17"/>
    </sheetView>
  </sheetViews>
  <sheetFormatPr baseColWidth="10" defaultColWidth="11.453125" defaultRowHeight="14.5" x14ac:dyDescent="0.35"/>
  <cols>
    <col min="1" max="1" width="3" style="50" customWidth="1"/>
    <col min="2" max="2" width="3.453125" style="50" customWidth="1"/>
    <col min="3" max="3" width="20.36328125" style="50" customWidth="1"/>
    <col min="4" max="4" width="6" style="50" customWidth="1"/>
    <col min="5" max="5" width="12.1796875" style="50" customWidth="1"/>
    <col min="6" max="6" width="13" style="50" customWidth="1"/>
    <col min="7" max="8" width="5" style="50" customWidth="1"/>
    <col min="9" max="9" width="6.1796875" style="50" customWidth="1"/>
    <col min="10" max="10" width="14.453125" style="50" customWidth="1"/>
    <col min="11" max="12" width="11.453125" style="50"/>
    <col min="13" max="13" width="44.6328125" style="50" customWidth="1"/>
    <col min="14" max="18" width="2" style="58" customWidth="1"/>
    <col min="19" max="19" width="9.1796875" style="107" customWidth="1"/>
    <col min="20" max="21" width="11.453125" style="28"/>
    <col min="22" max="22" width="11.453125" style="33"/>
    <col min="23" max="23" width="11.453125" style="28"/>
    <col min="24" max="26" width="11.453125" style="58"/>
    <col min="27" max="16384" width="11.453125" style="50"/>
  </cols>
  <sheetData>
    <row r="1" spans="1:25" x14ac:dyDescent="0.35">
      <c r="S1" s="107" t="s">
        <v>31</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2" t="s">
        <v>1</v>
      </c>
      <c r="M2" s="25" t="s">
        <v>1</v>
      </c>
      <c r="N2" s="23" t="s">
        <v>1</v>
      </c>
      <c r="O2" s="23" t="s">
        <v>1</v>
      </c>
      <c r="P2" s="23" t="s">
        <v>1</v>
      </c>
      <c r="Q2" s="23" t="s">
        <v>1</v>
      </c>
      <c r="R2" s="23" t="s">
        <v>1</v>
      </c>
      <c r="S2" s="107"/>
      <c r="T2" s="28"/>
      <c r="U2" s="28"/>
      <c r="V2" s="33"/>
      <c r="W2" s="28"/>
      <c r="X2" s="58"/>
      <c r="Y2" s="58"/>
    </row>
    <row r="3" spans="1:25" x14ac:dyDescent="0.35">
      <c r="B3" s="62" t="s">
        <v>221</v>
      </c>
      <c r="U3" s="28">
        <f>SUM(V:V)</f>
        <v>0</v>
      </c>
    </row>
    <row r="4" spans="1:25" ht="15.5" x14ac:dyDescent="0.35">
      <c r="B4" s="63"/>
      <c r="M4" s="53" t="s">
        <v>34</v>
      </c>
    </row>
    <row r="5" spans="1:25" x14ac:dyDescent="0.35">
      <c r="B5" s="64" t="s">
        <v>222</v>
      </c>
      <c r="G5" s="65" t="s">
        <v>36</v>
      </c>
      <c r="H5" s="65" t="s">
        <v>37</v>
      </c>
      <c r="I5" s="220" t="s">
        <v>38</v>
      </c>
      <c r="J5" s="220"/>
      <c r="L5" s="15" t="s">
        <v>39</v>
      </c>
    </row>
    <row r="6" spans="1:25" ht="64.5" customHeight="1" x14ac:dyDescent="0.35">
      <c r="B6" s="128" t="s">
        <v>223</v>
      </c>
      <c r="C6" s="128"/>
      <c r="D6" s="128"/>
      <c r="E6" s="128"/>
      <c r="F6" s="128"/>
      <c r="G6" s="57" t="s">
        <v>276</v>
      </c>
      <c r="H6" s="57"/>
      <c r="I6" s="118" t="s">
        <v>316</v>
      </c>
      <c r="J6" s="119"/>
      <c r="L6" s="14" t="str">
        <f>CONCATENATE("(",LEN(I6),")")</f>
        <v>(464)</v>
      </c>
      <c r="M6" s="5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7">
        <v>75</v>
      </c>
      <c r="V6" s="33">
        <f>IF(OR(AND(G6="", H6&lt;&gt;"", I6&lt;&gt;""), AND(G6&lt;&gt;"", H6="")), 0, 1)</f>
        <v>0</v>
      </c>
    </row>
    <row r="7" spans="1:25" ht="64.5" customHeight="1" x14ac:dyDescent="0.35">
      <c r="B7" s="128" t="s">
        <v>224</v>
      </c>
      <c r="C7" s="128"/>
      <c r="D7" s="128"/>
      <c r="E7" s="128"/>
      <c r="F7" s="128"/>
      <c r="G7" s="57" t="s">
        <v>276</v>
      </c>
      <c r="H7" s="57"/>
      <c r="I7" s="118" t="s">
        <v>317</v>
      </c>
      <c r="J7" s="119"/>
      <c r="L7" s="14" t="str">
        <f>CONCATENATE("(",LEN(I7),")")</f>
        <v>(366)</v>
      </c>
      <c r="M7" s="5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07">
        <v>76</v>
      </c>
      <c r="V7" s="33">
        <f>IF(OR(AND(G7="", H7&lt;&gt;"", I7&lt;&gt;""), AND(G7&lt;&gt;"", H7="")), 0, 1)</f>
        <v>0</v>
      </c>
    </row>
    <row r="8" spans="1:25" x14ac:dyDescent="0.35">
      <c r="B8" s="76"/>
      <c r="C8" s="76"/>
      <c r="D8" s="76"/>
      <c r="E8" s="76"/>
      <c r="F8" s="76"/>
      <c r="G8" s="77"/>
      <c r="H8" s="77"/>
      <c r="I8" s="78"/>
      <c r="J8" s="78"/>
      <c r="L8" s="14"/>
      <c r="M8" s="51"/>
    </row>
    <row r="9" spans="1:25" ht="63.75" customHeight="1" x14ac:dyDescent="0.35">
      <c r="B9" s="145" t="s">
        <v>225</v>
      </c>
      <c r="C9" s="145"/>
      <c r="D9" s="145"/>
      <c r="E9" s="145"/>
      <c r="F9" s="145"/>
      <c r="G9" s="145"/>
      <c r="H9" s="145"/>
      <c r="I9" s="145"/>
      <c r="J9" s="145"/>
    </row>
    <row r="10" spans="1:25" ht="25.5" customHeight="1" x14ac:dyDescent="0.35">
      <c r="B10" s="124" t="s">
        <v>42</v>
      </c>
      <c r="C10" s="124"/>
      <c r="D10" s="124"/>
      <c r="E10" s="124"/>
      <c r="F10" s="124" t="s">
        <v>226</v>
      </c>
      <c r="G10" s="124"/>
      <c r="H10" s="124" t="s">
        <v>227</v>
      </c>
      <c r="I10" s="124"/>
      <c r="J10" s="124"/>
    </row>
    <row r="11" spans="1:25" ht="25" customHeight="1" x14ac:dyDescent="0.35">
      <c r="B11" s="126" t="s">
        <v>318</v>
      </c>
      <c r="C11" s="126"/>
      <c r="D11" s="126"/>
      <c r="E11" s="126"/>
      <c r="F11" s="192">
        <v>45940</v>
      </c>
      <c r="G11" s="192"/>
      <c r="H11" s="126">
        <v>2025</v>
      </c>
      <c r="I11" s="126"/>
      <c r="J11" s="126"/>
      <c r="M11" s="61"/>
      <c r="S11" s="107">
        <v>144</v>
      </c>
    </row>
    <row r="12" spans="1:25" x14ac:dyDescent="0.35">
      <c r="B12" s="79"/>
      <c r="C12" s="79"/>
      <c r="D12" s="79"/>
      <c r="E12" s="79"/>
      <c r="F12" s="79"/>
      <c r="G12" s="79"/>
      <c r="H12" s="79"/>
      <c r="I12" s="79"/>
      <c r="J12" s="79"/>
    </row>
    <row r="13" spans="1:25" x14ac:dyDescent="0.35">
      <c r="B13" s="145" t="s">
        <v>228</v>
      </c>
      <c r="C13" s="145"/>
      <c r="D13" s="145"/>
      <c r="E13" s="145"/>
      <c r="F13" s="145"/>
      <c r="G13" s="145"/>
      <c r="H13" s="145"/>
      <c r="I13" s="145"/>
      <c r="J13" s="145"/>
    </row>
    <row r="15" spans="1:25" x14ac:dyDescent="0.35">
      <c r="B15" s="64"/>
      <c r="G15" s="65" t="s">
        <v>36</v>
      </c>
      <c r="H15" s="65" t="s">
        <v>37</v>
      </c>
      <c r="I15" s="120" t="s">
        <v>38</v>
      </c>
      <c r="J15" s="121"/>
      <c r="L15" s="15" t="s">
        <v>39</v>
      </c>
    </row>
    <row r="16" spans="1:25" ht="54" customHeight="1" x14ac:dyDescent="0.35">
      <c r="B16" s="128" t="s">
        <v>229</v>
      </c>
      <c r="C16" s="128"/>
      <c r="D16" s="128"/>
      <c r="E16" s="128"/>
      <c r="F16" s="128"/>
      <c r="G16" s="57" t="s">
        <v>276</v>
      </c>
      <c r="H16" s="57"/>
      <c r="I16" s="118" t="s">
        <v>313</v>
      </c>
      <c r="J16" s="119"/>
      <c r="L16" s="14" t="str">
        <f>CONCATENATE("(",LEN(I16),")")</f>
        <v>(181)</v>
      </c>
      <c r="M16" s="5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07">
        <v>145</v>
      </c>
      <c r="V16" s="108"/>
    </row>
    <row r="17" spans="2:22" ht="54" customHeight="1" x14ac:dyDescent="0.35">
      <c r="B17" s="128" t="s">
        <v>230</v>
      </c>
      <c r="C17" s="128"/>
      <c r="D17" s="128"/>
      <c r="E17" s="128"/>
      <c r="F17" s="128"/>
      <c r="G17" s="57" t="s">
        <v>276</v>
      </c>
      <c r="H17" s="57"/>
      <c r="I17" s="118" t="s">
        <v>312</v>
      </c>
      <c r="J17" s="119"/>
      <c r="L17" s="14" t="str">
        <f>CONCATENATE("(",LEN(I17),")")</f>
        <v>(154)</v>
      </c>
      <c r="M17" s="5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7">
        <v>146</v>
      </c>
      <c r="V17" s="108"/>
    </row>
    <row r="23" spans="2:22" x14ac:dyDescent="0.35">
      <c r="I23" s="50" t="str">
        <f>IF(H23&gt;20,"si","")</f>
        <v/>
      </c>
    </row>
  </sheetData>
  <sheetProtection algorithmName="SHA-512" hashValue="f8FnqnslejTgOJ1J2QItqrf/7kM0x8fAd/K719MvL9BLyfQPYo1JrO6Du44MaRynUSt+2O7C1c42NhdJ1mJ/4A==" saltValue="Zf/MYza+KpreyfSLcCKh2g==" spinCount="100000" sheet="1" objects="1" scenarios="1" formatCells="0"/>
  <mergeCells count="18">
    <mergeCell ref="B17:F17"/>
    <mergeCell ref="I17:J17"/>
    <mergeCell ref="B16:F16"/>
    <mergeCell ref="I16:J16"/>
    <mergeCell ref="B9:J9"/>
    <mergeCell ref="H10:J10"/>
    <mergeCell ref="H11:J11"/>
    <mergeCell ref="B13:J13"/>
    <mergeCell ref="I15:J15"/>
    <mergeCell ref="B10:E10"/>
    <mergeCell ref="B11:E11"/>
    <mergeCell ref="F10:G10"/>
    <mergeCell ref="F11:G11"/>
    <mergeCell ref="I5:J5"/>
    <mergeCell ref="B7:F7"/>
    <mergeCell ref="I7:J7"/>
    <mergeCell ref="B6:F6"/>
    <mergeCell ref="I6:J6"/>
  </mergeCells>
  <dataValidations count="5">
    <dataValidation type="custom" allowBlank="1" showInputMessage="1" showErrorMessage="1" error="Valor NO válido" prompt="Ingrese &quot;X&quot;" sqref="G6:H7 G16:H17" xr:uid="{00000000-0002-0000-0800-000000000000}">
      <formula1>COUNTIF(Respuesta_SINO,TRIM(CELL("contents")))=1</formula1>
    </dataValidation>
    <dataValidation type="whole" allowBlank="1" showInputMessage="1" showErrorMessage="1" error="Valor NO Válido." prompt="Ingrese Número" sqref="H11:J11" xr:uid="{00000000-0002-0000-0800-000001000000}">
      <formula1>Entero_Minimo</formula1>
      <formula2>Entero_Maximo</formula2>
    </dataValidation>
    <dataValidation type="date" allowBlank="1" showInputMessage="1" showErrorMessage="1" error="Fecha No Valida" prompt="(dd/mm/yyyy)" sqref="F11:G11" xr:uid="{00000000-0002-0000-0800-000002000000}">
      <formula1>Fecha_Minimo</formula1>
      <formula2>Fecha_Maximo</formula2>
    </dataValidation>
    <dataValidation type="textLength" allowBlank="1" showErrorMessage="1" error="Cantidad de caracteres NO valido." sqref="I6:J7 I16:J17" xr:uid="{00000000-0002-0000-0800-000003000000}">
      <formula1>Explicacion_LongMinimo</formula1>
      <formula2>Explicacion_LongMaximo2</formula2>
    </dataValidation>
    <dataValidation type="textLength" allowBlank="1" showErrorMessage="1" error="Cantidad de caracteres NO válido." sqref="B11:E11" xr:uid="{00000000-0002-0000-0800-000004000000}">
      <formula1>Explicacion_LongMinimo</formula1>
      <formula2>Explicacion_LongMaximo</formula2>
    </dataValidation>
  </dataValidations>
  <hyperlinks>
    <hyperlink ref="M4" location="Principal!A1" display="Ir al Princimal" xr:uid="{00000000-0004-0000-0800-000000000000}"/>
  </hyperlinks>
  <pageMargins left="0.7" right="0.7" top="0.75" bottom="0.75" header="0.3" footer="0.3"/>
  <pageSetup paperSize="9" scale="98"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fc3436-bd4f-4148-beb0-ac3b82b4c19a">
      <Terms xmlns="http://schemas.microsoft.com/office/infopath/2007/PartnerControls"/>
    </lcf76f155ced4ddcb4097134ff3c332f>
    <TaxCatchAll xmlns="29974da1-2d38-4b14-aa86-e78c23825c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C0D3DECC81B47469D3D6FFF046BB25E" ma:contentTypeVersion="19" ma:contentTypeDescription="Crear nuevo documento." ma:contentTypeScope="" ma:versionID="914281cc90d2fdcee52660179fe1c112">
  <xsd:schema xmlns:xsd="http://www.w3.org/2001/XMLSchema" xmlns:xs="http://www.w3.org/2001/XMLSchema" xmlns:p="http://schemas.microsoft.com/office/2006/metadata/properties" xmlns:ns2="29974da1-2d38-4b14-aa86-e78c23825c97" xmlns:ns3="94fc3436-bd4f-4148-beb0-ac3b82b4c19a" targetNamespace="http://schemas.microsoft.com/office/2006/metadata/properties" ma:root="true" ma:fieldsID="4900c7ebd15646eba708cfa6367c30fd" ns2:_="" ns3:_="">
    <xsd:import namespace="29974da1-2d38-4b14-aa86-e78c23825c97"/>
    <xsd:import namespace="94fc3436-bd4f-4148-beb0-ac3b82b4c1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74da1-2d38-4b14-aa86-e78c23825c9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e08ecb-13bf-4bc5-be89-b8a7eceea04c}" ma:internalName="TaxCatchAll" ma:showField="CatchAllData" ma:web="29974da1-2d38-4b14-aa86-e78c23825c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fc3436-bd4f-4148-beb0-ac3b82b4c1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7da69de-7a6e-4487-8553-2eb3042c78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5B5D8-B49D-421E-9311-93C1725C3716}">
  <ds:schemaRefs>
    <ds:schemaRef ds:uri="http://schemas.microsoft.com/office/2006/documentManagement/types"/>
    <ds:schemaRef ds:uri="http://purl.org/dc/elements/1.1/"/>
    <ds:schemaRef ds:uri="http://purl.org/dc/terms/"/>
    <ds:schemaRef ds:uri="94fc3436-bd4f-4148-beb0-ac3b82b4c19a"/>
    <ds:schemaRef ds:uri="http://www.w3.org/XML/1998/namespace"/>
    <ds:schemaRef ds:uri="http://schemas.microsoft.com/office/infopath/2007/PartnerControls"/>
    <ds:schemaRef ds:uri="http://purl.org/dc/dcmitype/"/>
    <ds:schemaRef ds:uri="http://schemas.openxmlformats.org/package/2006/metadata/core-properties"/>
    <ds:schemaRef ds:uri="29974da1-2d38-4b14-aa86-e78c23825c97"/>
    <ds:schemaRef ds:uri="http://schemas.microsoft.com/office/2006/metadata/properties"/>
  </ds:schemaRefs>
</ds:datastoreItem>
</file>

<file path=customXml/itemProps2.xml><?xml version="1.0" encoding="utf-8"?>
<ds:datastoreItem xmlns:ds="http://schemas.openxmlformats.org/officeDocument/2006/customXml" ds:itemID="{B89340F0-B7E3-4A82-975C-4EBE61845CD0}">
  <ds:schemaRefs>
    <ds:schemaRef ds:uri="http://schemas.microsoft.com/sharepoint/v3/contenttype/forms"/>
  </ds:schemaRefs>
</ds:datastoreItem>
</file>

<file path=customXml/itemProps3.xml><?xml version="1.0" encoding="utf-8"?>
<ds:datastoreItem xmlns:ds="http://schemas.openxmlformats.org/officeDocument/2006/customXml" ds:itemID="{9EEEDECA-E923-44D9-9242-260CB66E7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74da1-2d38-4b14-aa86-e78c23825c97"/>
    <ds:schemaRef ds:uri="94fc3436-bd4f-4148-beb0-ac3b82b4c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25</vt:i4>
      </vt:variant>
    </vt:vector>
  </HeadingPairs>
  <TitlesOfParts>
    <vt:vector size="37" baseType="lpstr">
      <vt:lpstr>Principal</vt:lpstr>
      <vt:lpstr>1</vt:lpstr>
      <vt:lpstr>2</vt:lpstr>
      <vt:lpstr>3</vt:lpstr>
      <vt:lpstr>4</vt:lpstr>
      <vt:lpstr>5</vt:lpstr>
      <vt:lpstr>6</vt:lpstr>
      <vt:lpstr>7</vt:lpstr>
      <vt:lpstr>8</vt:lpstr>
      <vt:lpstr>9</vt:lpstr>
      <vt:lpstr>TC</vt:lpstr>
      <vt:lpstr>Validacion</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Porcentaje_Maximo</vt:lpstr>
      <vt:lpstr>Porcentaje_Minimo</vt:lpstr>
      <vt:lpstr>Respuesta_SINO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T_TGSC2</dc:creator>
  <cp:keywords/>
  <dc:description/>
  <cp:lastModifiedBy>Carla Alessandra Mur Mendiola</cp:lastModifiedBy>
  <cp:revision/>
  <dcterms:created xsi:type="dcterms:W3CDTF">2016-08-12T15:17:47Z</dcterms:created>
  <dcterms:modified xsi:type="dcterms:W3CDTF">2026-03-04T20:50:03Z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0x0101002C0D3DECC81B47469D3D6FFF046BB25E</vt:lpwstr>
  </property>
  <property fmtid="{D5CDD505-2E9C-101B-9397-08002B2CF9AE}" pid="3" name="MediaServiceImageTags">
    <vt:lpwstr/>
  </property>
</Properties>
</file>